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SEGUNDO EMERG - HEAL novalei\"/>
    </mc:Choice>
  </mc:AlternateContent>
  <bookViews>
    <workbookView xWindow="0" yWindow="0" windowWidth="4080" windowHeight="6195" firstSheet="2" activeTab="6"/>
  </bookViews>
  <sheets>
    <sheet name="IV VALOR TOTAL" sheetId="1" r:id="rId1"/>
    <sheet name="IV A - ALIM COMPLEM" sheetId="2" r:id="rId2"/>
    <sheet name="IV B - FORM INFANTIL" sheetId="3" r:id="rId3"/>
    <sheet name="IV C - CUSTO UNIT E TOTAL" sheetId="11" r:id="rId4"/>
    <sheet name="IV D - CUSTO PESSOAL MIN" sheetId="5" r:id="rId5"/>
    <sheet name="IV E - PLAN ABERTA PESS MIN" sheetId="6" r:id="rId6"/>
    <sheet name="IV F - RESUMO DE COTAÇÃO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5" l="1"/>
  <c r="D15" i="5"/>
  <c r="D16" i="5"/>
  <c r="B26" i="5"/>
  <c r="C134" i="6" l="1"/>
  <c r="C133" i="6"/>
  <c r="C131" i="6"/>
  <c r="C130" i="6"/>
  <c r="C129" i="6"/>
  <c r="C128" i="6"/>
  <c r="C127" i="6"/>
  <c r="C132" i="6" l="1"/>
  <c r="D94" i="11"/>
  <c r="D93" i="11"/>
  <c r="D92" i="11"/>
  <c r="D91" i="11"/>
  <c r="D90" i="11"/>
  <c r="D89" i="11"/>
  <c r="D86" i="11"/>
  <c r="D85" i="11"/>
  <c r="D84" i="11"/>
  <c r="D83" i="11"/>
  <c r="D82" i="11"/>
  <c r="D81" i="11"/>
  <c r="D78" i="11"/>
  <c r="D77" i="11"/>
  <c r="D76" i="11"/>
  <c r="D75" i="11"/>
  <c r="D74" i="11"/>
  <c r="D73" i="11"/>
  <c r="D70" i="11"/>
  <c r="D69" i="11"/>
  <c r="D68" i="11"/>
  <c r="D67" i="11"/>
  <c r="D66" i="11"/>
  <c r="D65" i="11"/>
  <c r="D62" i="11"/>
  <c r="D61" i="11"/>
  <c r="D60" i="11"/>
  <c r="D59" i="11"/>
  <c r="D58" i="11"/>
  <c r="D57" i="11"/>
  <c r="B55" i="11"/>
  <c r="D54" i="11"/>
  <c r="D53" i="11"/>
  <c r="D52" i="11"/>
  <c r="D51" i="11"/>
  <c r="D50" i="11"/>
  <c r="D49" i="11"/>
  <c r="B47" i="11"/>
  <c r="D46" i="11"/>
  <c r="D45" i="11"/>
  <c r="D44" i="11"/>
  <c r="D43" i="11"/>
  <c r="D42" i="11"/>
  <c r="D41" i="11"/>
  <c r="B39" i="11"/>
  <c r="D38" i="11"/>
  <c r="D37" i="11"/>
  <c r="D36" i="11"/>
  <c r="D35" i="11"/>
  <c r="D34" i="11"/>
  <c r="D33" i="11"/>
  <c r="B31" i="11"/>
  <c r="D30" i="11"/>
  <c r="D29" i="11"/>
  <c r="D28" i="11"/>
  <c r="D27" i="11"/>
  <c r="D26" i="11"/>
  <c r="D25" i="11"/>
  <c r="B23" i="11"/>
  <c r="D22" i="11"/>
  <c r="D21" i="11"/>
  <c r="D20" i="11"/>
  <c r="D19" i="11"/>
  <c r="D18" i="11"/>
  <c r="D17" i="11"/>
  <c r="B14" i="11"/>
  <c r="D13" i="11"/>
  <c r="D12" i="11"/>
  <c r="D11" i="11"/>
  <c r="D10" i="11"/>
  <c r="B8" i="11"/>
  <c r="B96" i="11" s="1"/>
  <c r="D7" i="11"/>
  <c r="D6" i="11"/>
  <c r="D5" i="11"/>
  <c r="D4" i="11"/>
  <c r="D63" i="11" l="1"/>
  <c r="D95" i="11"/>
  <c r="D87" i="11"/>
  <c r="D79" i="11"/>
  <c r="D71" i="11"/>
  <c r="D55" i="11"/>
  <c r="D47" i="11"/>
  <c r="D39" i="11"/>
  <c r="D31" i="11"/>
  <c r="D23" i="11"/>
  <c r="D14" i="11"/>
  <c r="D8" i="11"/>
  <c r="D96" i="11" l="1"/>
  <c r="D98" i="11" s="1"/>
  <c r="D97" i="11" l="1"/>
  <c r="D99" i="11" s="1"/>
  <c r="D25" i="5"/>
  <c r="D26" i="5" s="1"/>
  <c r="D18" i="5"/>
  <c r="B19" i="5"/>
  <c r="D17" i="5"/>
  <c r="D14" i="5"/>
  <c r="D13" i="5"/>
  <c r="D12" i="5"/>
  <c r="B7" i="5"/>
  <c r="D6" i="5"/>
  <c r="D5" i="5"/>
  <c r="D4" i="5"/>
  <c r="D3" i="5"/>
  <c r="C30" i="5" l="1"/>
  <c r="D19" i="5"/>
  <c r="D7" i="5"/>
  <c r="D30" i="5" l="1"/>
  <c r="C18" i="8" s="1"/>
  <c r="C14" i="8" l="1"/>
  <c r="C15" i="8" l="1"/>
  <c r="C16" i="8"/>
  <c r="C17" i="8" l="1"/>
  <c r="C19" i="8" s="1"/>
  <c r="B2" i="1" s="1"/>
  <c r="C20" i="8" l="1"/>
  <c r="C2" i="1" l="1"/>
</calcChain>
</file>

<file path=xl/sharedStrings.xml><?xml version="1.0" encoding="utf-8"?>
<sst xmlns="http://schemas.openxmlformats.org/spreadsheetml/2006/main" count="552" uniqueCount="273">
  <si>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</si>
  <si>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</si>
  <si>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</si>
  <si>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</si>
  <si>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</si>
  <si>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</si>
  <si>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</si>
  <si>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</si>
  <si>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</si>
  <si>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</si>
  <si>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</si>
  <si>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</si>
  <si>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</si>
  <si>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</si>
  <si>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</si>
  <si>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</si>
  <si>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</si>
  <si>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</si>
  <si>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</si>
  <si>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</si>
  <si>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</si>
  <si>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</si>
  <si>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</si>
  <si>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</si>
  <si>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</si>
  <si>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</si>
  <si>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</si>
  <si>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</si>
  <si>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</si>
  <si>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</si>
  <si>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</si>
  <si>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</si>
  <si>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</si>
  <si>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</si>
  <si>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</si>
  <si>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</si>
  <si>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</si>
  <si>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</si>
  <si>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</si>
  <si>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</si>
  <si>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</si>
  <si>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</si>
  <si>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</si>
  <si>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</si>
  <si>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</si>
  <si>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</si>
  <si>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</si>
  <si>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</si>
  <si>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</si>
  <si>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</si>
  <si>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</si>
  <si>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</si>
  <si>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</si>
  <si>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</si>
  <si>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</si>
  <si>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</si>
  <si>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</si>
  <si>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</si>
  <si>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</si>
  <si>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</si>
  <si>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</si>
  <si>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</si>
  <si>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</si>
  <si>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</si>
  <si>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</si>
  <si>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</si>
  <si>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</si>
  <si>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</si>
  <si>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</si>
  <si>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</si>
  <si>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</si>
  <si>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</si>
  <si>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</si>
  <si>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</si>
  <si>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</si>
  <si>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</si>
  <si>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</si>
  <si>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</si>
  <si>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</si>
  <si>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</si>
  <si>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</si>
  <si>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</si>
  <si>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</si>
  <si>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</si>
  <si>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</si>
  <si>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</si>
  <si>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</si>
  <si>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</si>
  <si>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</si>
  <si>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</si>
  <si>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</si>
  <si>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</si>
  <si>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</si>
  <si>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</si>
  <si>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</si>
  <si>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</si>
  <si>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</si>
  <si>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</si>
  <si>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</si>
  <si>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</si>
  <si>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</si>
  <si>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</si>
  <si>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 xml:space="preserve">Total 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</si>
  <si>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</si>
  <si>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</si>
  <si>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</si>
  <si>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</si>
  <si>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</si>
  <si>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</si>
  <si>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</si>
  <si>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</si>
  <si>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</si>
  <si>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</si>
  <si>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</si>
  <si>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</si>
  <si>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</si>
  <si>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</si>
  <si>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</si>
  <si>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</si>
  <si>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</si>
  <si>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</si>
  <si>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</si>
  <si>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</si>
  <si>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</si>
  <si>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</si>
  <si>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</si>
  <si>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</si>
  <si>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</si>
  <si>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</si>
  <si>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</si>
  <si>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</si>
  <si>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</si>
  <si>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</si>
  <si>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</si>
  <si>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</si>
  <si>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</si>
  <si>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</si>
  <si>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</si>
  <si>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</si>
  <si>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</si>
  <si>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</si>
  <si>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</si>
  <si>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</si>
  <si>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</si>
  <si>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</si>
  <si>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</si>
  <si>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</si>
  <si>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</si>
  <si>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</si>
  <si>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</si>
  <si>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</si>
  <si>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</si>
  <si>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</si>
  <si>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</si>
  <si>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</si>
  <si>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</si>
  <si>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</si>
  <si>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</si>
  <si>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</si>
  <si>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</si>
  <si>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</si>
  <si>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</si>
  <si>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</si>
  <si>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</si>
  <si>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</si>
  <si>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</si>
  <si>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</si>
  <si>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</si>
  <si>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</si>
  <si>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</si>
  <si>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</si>
  <si>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</si>
  <si>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</si>
  <si>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</si>
  <si>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</si>
  <si>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</si>
  <si>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</si>
  <si>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</si>
  <si>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</si>
  <si>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</si>
  <si>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</si>
  <si>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</si>
  <si>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</si>
  <si>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</si>
  <si>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</si>
  <si>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</si>
  <si>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</si>
  <si>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</si>
  <si>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</si>
  <si>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</si>
  <si>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</si>
  <si>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</si>
  <si>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</si>
  <si>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 xml:space="preserve"> CUSTO UNITÁRIO POR POSTO ($) </t>
  </si>
  <si>
    <t>HEAL</t>
  </si>
  <si>
    <t>VALOR GLOBAL (12 MESES) ($)</t>
  </si>
  <si>
    <t>TIPO DE REFEIÇÃO</t>
  </si>
  <si>
    <t>Dieta Normal</t>
  </si>
  <si>
    <t>Funcionário</t>
  </si>
  <si>
    <t>Desjejum</t>
  </si>
  <si>
    <t>Almoço</t>
  </si>
  <si>
    <t>Merenda</t>
  </si>
  <si>
    <t>Jantar</t>
  </si>
  <si>
    <t>(*)</t>
  </si>
  <si>
    <t>Acompanhantes</t>
  </si>
  <si>
    <t>Pacientes</t>
  </si>
  <si>
    <t>ADULTO</t>
  </si>
  <si>
    <t>Colação</t>
  </si>
  <si>
    <t>Ceia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</si>
  <si>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</si>
  <si>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</si>
  <si>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</si>
  <si>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</si>
  <si>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</si>
  <si>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</si>
  <si>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</si>
  <si>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</si>
  <si>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</si>
  <si>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ITEM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</si>
  <si>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</si>
  <si>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</si>
  <si>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</si>
  <si>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</si>
  <si>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</si>
  <si>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</si>
  <si>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</si>
  <si>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</si>
  <si>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</si>
  <si>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</si>
  <si>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</si>
  <si>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</si>
  <si>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</si>
  <si>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</si>
  <si>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Valor igual ao apresentado no ANEXO IV-C </t>
  </si>
  <si>
    <t xml:space="preserve">Alimentação Complementar </t>
  </si>
  <si>
    <t>10% do Total de Refeições Mensal conforme ANEXO IV-C (faturamento variável com conforme consumo)</t>
  </si>
  <si>
    <t>Fórmulas Infantis</t>
  </si>
  <si>
    <t>Somatório Mensal de Refeições por Unidade ($)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</si>
  <si>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</si>
  <si>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de Pessoal Mínimo a Execução do Serviço In Loco ($)</t>
  </si>
  <si>
    <t>Valor igual ao apresentado no ANEXO IV-D (faturamento fixo)</t>
  </si>
  <si>
    <t>Total Mensal da Proposta por UNIDADE ($)</t>
  </si>
  <si>
    <t>Total Global (12 meses) por UNIDADE ($)</t>
  </si>
  <si>
    <t>Distribuição Pessoal</t>
  </si>
  <si>
    <t xml:space="preserve">FORMAÇÃO DE PREÇOS POR POSTO </t>
  </si>
  <si>
    <t>DIARISTA</t>
  </si>
  <si>
    <t xml:space="preserve"> CUSTO TOTAL POR POSTO ($) </t>
  </si>
  <si>
    <t>Nutricionista - Chefe</t>
  </si>
  <si>
    <t>12x36 Diurno</t>
  </si>
  <si>
    <t>Nutricionista - Produção</t>
  </si>
  <si>
    <t>Auxiliar de Cozinha</t>
  </si>
  <si>
    <t>Auxiliar de Limpeza</t>
  </si>
  <si>
    <t>12x36 Noturno</t>
  </si>
  <si>
    <t>FORMAÇÃO DE PREÇOS POR POSTO - HEAL</t>
  </si>
  <si>
    <t>Auxiliar de  Limpeza</t>
  </si>
  <si>
    <t>Técnico de Nutrição</t>
  </si>
  <si>
    <t>CUSTO TOTAL DA MÃO DE OBRA  ($) - HEAL</t>
  </si>
  <si>
    <t>VALOR MENSAL DA PROPOSTA ($)</t>
  </si>
  <si>
    <t>ANEXO IV-A      ALIMENTAÇÃO COMPLEMENTAR - HEAL</t>
  </si>
  <si>
    <t>ANEXO IV-B             FÓRMULA INFANTIL - HEAL</t>
  </si>
  <si>
    <t>ESTIMATIVA DE CONSUMO MENSAL (acrescido de 20%)</t>
  </si>
  <si>
    <t>Custo Unitário ($)</t>
  </si>
  <si>
    <t>Valor Total ($)</t>
  </si>
  <si>
    <t xml:space="preserve">Funcionários </t>
  </si>
  <si>
    <t>Total Mensal</t>
  </si>
  <si>
    <t>Alimentação Complementar (10% do Total Mensal)</t>
  </si>
  <si>
    <t>Fórmula Infantil (10% do Total Mensal)</t>
  </si>
  <si>
    <t xml:space="preserve">Somatório Mensal </t>
  </si>
  <si>
    <t>Administrativo (Empresa)</t>
  </si>
  <si>
    <t>Copeiro assistencial</t>
  </si>
  <si>
    <t>Copeiro refeitório</t>
  </si>
  <si>
    <t>Copeiro lactário</t>
  </si>
  <si>
    <t>Auxiliar Almoxarifado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</si>
</sst>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5" xfId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4" fontId="5" fillId="3" borderId="4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0" fillId="0" borderId="9" xfId="0" applyBorder="1"/>
    <xf numFmtId="164" fontId="6" fillId="0" borderId="5" xfId="2" applyNumberFormat="1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 wrapText="1"/>
    </xf>
    <xf numFmtId="0" fontId="2" fillId="9" borderId="11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44" fontId="11" fillId="8" borderId="4" xfId="4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44" fontId="13" fillId="0" borderId="5" xfId="4" applyFont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44" fontId="13" fillId="9" borderId="5" xfId="4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44" fontId="2" fillId="8" borderId="5" xfId="4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4" fontId="5" fillId="3" borderId="5" xfId="2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 wrapText="1"/>
    </xf>
    <xf numFmtId="44" fontId="12" fillId="0" borderId="5" xfId="0" applyNumberFormat="1" applyFont="1" applyBorder="1" applyAlignment="1" applyProtection="1">
      <alignment horizontal="center" vertical="center"/>
      <protection locked="0"/>
    </xf>
    <xf numFmtId="44" fontId="12" fillId="0" borderId="5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44" fontId="12" fillId="0" borderId="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2" fillId="2" borderId="18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44" fontId="11" fillId="9" borderId="5" xfId="4" applyFont="1" applyFill="1" applyBorder="1" applyAlignment="1" applyProtection="1">
      <alignment horizontal="center" vertical="center" wrapText="1"/>
      <protection locked="0"/>
    </xf>
    <xf numFmtId="44" fontId="11" fillId="8" borderId="5" xfId="4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44" fontId="9" fillId="7" borderId="11" xfId="5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1" fontId="2" fillId="7" borderId="1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44" fontId="10" fillId="0" borderId="11" xfId="5" applyFont="1" applyBorder="1" applyAlignment="1">
      <alignment horizontal="center"/>
    </xf>
    <xf numFmtId="0" fontId="9" fillId="9" borderId="11" xfId="0" applyNumberFormat="1" applyFont="1" applyFill="1" applyBorder="1" applyAlignment="1">
      <alignment horizontal="center"/>
    </xf>
    <xf numFmtId="44" fontId="10" fillId="9" borderId="11" xfId="5" applyFont="1" applyFill="1" applyBorder="1" applyAlignment="1">
      <alignment horizontal="center"/>
    </xf>
    <xf numFmtId="44" fontId="9" fillId="9" borderId="11" xfId="5" applyFont="1" applyFill="1" applyBorder="1" applyAlignment="1">
      <alignment horizontal="center"/>
    </xf>
    <xf numFmtId="44" fontId="9" fillId="2" borderId="11" xfId="5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/>
    </xf>
    <xf numFmtId="44" fontId="10" fillId="9" borderId="12" xfId="5" applyFont="1" applyFill="1" applyBorder="1" applyAlignment="1">
      <alignment horizontal="center"/>
    </xf>
    <xf numFmtId="0" fontId="2" fillId="9" borderId="21" xfId="0" applyFont="1" applyFill="1" applyBorder="1" applyAlignment="1">
      <alignment vertical="center" wrapText="1"/>
    </xf>
    <xf numFmtId="44" fontId="10" fillId="7" borderId="11" xfId="5" applyFont="1" applyFill="1" applyBorder="1" applyAlignment="1">
      <alignment horizontal="center"/>
    </xf>
    <xf numFmtId="44" fontId="9" fillId="7" borderId="11" xfId="5" applyFont="1" applyFill="1" applyBorder="1" applyAlignment="1">
      <alignment horizontal="center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left" vertical="center" wrapText="1"/>
    </xf>
    <xf numFmtId="44" fontId="12" fillId="11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right"/>
    </xf>
    <xf numFmtId="0" fontId="9" fillId="7" borderId="12" xfId="0" applyFont="1" applyFill="1" applyBorder="1" applyAlignment="1">
      <alignment horizontal="right"/>
    </xf>
    <xf numFmtId="0" fontId="9" fillId="7" borderId="13" xfId="0" applyFont="1" applyFill="1" applyBorder="1" applyAlignment="1">
      <alignment horizontal="right"/>
    </xf>
    <xf numFmtId="0" fontId="9" fillId="7" borderId="1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44" fontId="10" fillId="0" borderId="11" xfId="5" applyFont="1" applyBorder="1" applyAlignment="1" applyProtection="1">
      <alignment horizontal="center"/>
      <protection locked="0"/>
    </xf>
  </cellXfs>
  <cellStyles count="6">
    <cellStyle name="Moeda" xfId="4" builtinId="4"/>
    <cellStyle name="Moeda 10" xfId="5"/>
    <cellStyle name="Moeda 2" xfId="2"/>
    <cellStyle name="Moeda 3" xfId="1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2" sqref="B2"/>
    </sheetView>
  </sheetViews>
  <sheetFormatPr defaultRowHeight="15" x14ac:dyDescent="0.25"/>
  <cols>
    <col min="1" max="1" width="29.7109375" customWidth="1"/>
    <col min="2" max="2" width="30.7109375" customWidth="1"/>
    <col min="3" max="3" width="41.7109375" customWidth="1"/>
  </cols>
  <sheetData>
    <row r="1" spans="1:3" ht="15.75" thickBot="1" x14ac:dyDescent="0.3">
      <c r="A1" s="91" t="s">
        <v>194</v>
      </c>
      <c r="B1" s="1" t="s">
        <v>257</v>
      </c>
      <c r="C1" s="1" t="s">
        <v>195</v>
      </c>
    </row>
    <row r="2" spans="1:3" ht="15.75" thickBot="1" x14ac:dyDescent="0.3">
      <c r="A2" s="92"/>
      <c r="B2" s="3">
        <f>'IV F - RESUMO DE COTAÇÃO'!C19</f>
        <v>0</v>
      </c>
      <c r="C2" s="2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opLeftCell="A13" workbookViewId="0">
      <selection sqref="A1:C1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x14ac:dyDescent="0.25">
      <c r="A1" s="93" t="s">
        <v>258</v>
      </c>
      <c r="B1" s="93"/>
      <c r="C1" s="93"/>
    </row>
    <row r="2" spans="1:3" ht="15.75" thickBot="1" x14ac:dyDescent="0.3">
      <c r="A2" s="47" t="s">
        <v>0</v>
      </c>
      <c r="B2" s="48" t="s">
        <v>1</v>
      </c>
      <c r="C2" s="49" t="s">
        <v>2</v>
      </c>
    </row>
    <row r="3" spans="1:3" ht="15.75" thickBot="1" x14ac:dyDescent="0.3">
      <c r="A3" s="4" t="s">
        <v>3</v>
      </c>
      <c r="B3" s="5" t="s">
        <v>4</v>
      </c>
      <c r="C3" s="30"/>
    </row>
    <row r="4" spans="1:3" ht="15.75" thickBot="1" x14ac:dyDescent="0.3">
      <c r="A4" s="4" t="s">
        <v>5</v>
      </c>
      <c r="B4" s="5" t="s">
        <v>6</v>
      </c>
      <c r="C4" s="30"/>
    </row>
    <row r="5" spans="1:3" ht="15.75" thickBot="1" x14ac:dyDescent="0.3">
      <c r="A5" s="4" t="s">
        <v>7</v>
      </c>
      <c r="B5" s="5" t="s">
        <v>8</v>
      </c>
      <c r="C5" s="30"/>
    </row>
    <row r="6" spans="1:3" ht="15.75" thickBot="1" x14ac:dyDescent="0.3">
      <c r="A6" s="4" t="s">
        <v>9</v>
      </c>
      <c r="B6" s="5" t="s">
        <v>10</v>
      </c>
      <c r="C6" s="30"/>
    </row>
    <row r="7" spans="1:3" ht="15.75" thickBot="1" x14ac:dyDescent="0.3">
      <c r="A7" s="4" t="s">
        <v>11</v>
      </c>
      <c r="B7" s="5" t="s">
        <v>12</v>
      </c>
      <c r="C7" s="30"/>
    </row>
    <row r="8" spans="1:3" ht="15.75" thickBot="1" x14ac:dyDescent="0.3">
      <c r="A8" s="4" t="s">
        <v>13</v>
      </c>
      <c r="B8" s="5" t="s">
        <v>14</v>
      </c>
      <c r="C8" s="30"/>
    </row>
    <row r="9" spans="1:3" ht="26.25" thickBot="1" x14ac:dyDescent="0.3">
      <c r="A9" s="4" t="s">
        <v>15</v>
      </c>
      <c r="B9" s="5" t="s">
        <v>16</v>
      </c>
      <c r="C9" s="30"/>
    </row>
    <row r="10" spans="1:3" ht="15.75" thickBot="1" x14ac:dyDescent="0.3">
      <c r="A10" s="4" t="s">
        <v>17</v>
      </c>
      <c r="B10" s="5" t="s">
        <v>18</v>
      </c>
      <c r="C10" s="30"/>
    </row>
    <row r="11" spans="1:3" ht="15.75" thickBot="1" x14ac:dyDescent="0.3">
      <c r="A11" s="4" t="s">
        <v>19</v>
      </c>
      <c r="B11" s="5" t="s">
        <v>4</v>
      </c>
      <c r="C11" s="30"/>
    </row>
    <row r="12" spans="1:3" ht="26.25" thickBot="1" x14ac:dyDescent="0.3">
      <c r="A12" s="4" t="s">
        <v>20</v>
      </c>
      <c r="B12" s="5" t="s">
        <v>10</v>
      </c>
      <c r="C12" s="30"/>
    </row>
    <row r="13" spans="1:3" ht="15.75" thickBot="1" x14ac:dyDescent="0.3">
      <c r="A13" s="4" t="s">
        <v>21</v>
      </c>
      <c r="B13" s="5" t="s">
        <v>10</v>
      </c>
      <c r="C13" s="30"/>
    </row>
    <row r="14" spans="1:3" ht="15.75" thickBot="1" x14ac:dyDescent="0.3">
      <c r="A14" s="4" t="s">
        <v>22</v>
      </c>
      <c r="B14" s="5" t="s">
        <v>23</v>
      </c>
      <c r="C14" s="30"/>
    </row>
    <row r="15" spans="1:3" ht="15.75" thickBot="1" x14ac:dyDescent="0.3">
      <c r="A15" s="4" t="s">
        <v>24</v>
      </c>
      <c r="B15" s="5" t="s">
        <v>23</v>
      </c>
      <c r="C15" s="30"/>
    </row>
    <row r="16" spans="1:3" ht="15.75" thickBot="1" x14ac:dyDescent="0.3">
      <c r="A16" s="4" t="s">
        <v>25</v>
      </c>
      <c r="B16" s="5" t="s">
        <v>23</v>
      </c>
      <c r="C16" s="30"/>
    </row>
    <row r="17" spans="1:3" ht="15.75" thickBot="1" x14ac:dyDescent="0.3">
      <c r="A17" s="4" t="s">
        <v>26</v>
      </c>
      <c r="B17" s="5" t="s">
        <v>27</v>
      </c>
      <c r="C17" s="30"/>
    </row>
    <row r="18" spans="1:3" ht="15.75" thickBot="1" x14ac:dyDescent="0.3">
      <c r="A18" s="4" t="s">
        <v>28</v>
      </c>
      <c r="B18" s="5" t="s">
        <v>29</v>
      </c>
      <c r="C18" s="30"/>
    </row>
    <row r="19" spans="1:3" ht="15.75" thickBot="1" x14ac:dyDescent="0.3">
      <c r="A19" s="4" t="s">
        <v>30</v>
      </c>
      <c r="B19" s="5" t="s">
        <v>29</v>
      </c>
      <c r="C19" s="30"/>
    </row>
    <row r="20" spans="1:3" ht="15.75" thickBot="1" x14ac:dyDescent="0.3">
      <c r="A20" s="4" t="s">
        <v>31</v>
      </c>
      <c r="B20" s="5" t="s">
        <v>32</v>
      </c>
      <c r="C20" s="30"/>
    </row>
    <row r="21" spans="1:3" ht="15.75" thickBot="1" x14ac:dyDescent="0.3">
      <c r="A21" s="4" t="s">
        <v>33</v>
      </c>
      <c r="B21" s="5" t="s">
        <v>32</v>
      </c>
      <c r="C21" s="30"/>
    </row>
    <row r="22" spans="1:3" ht="15.75" thickBot="1" x14ac:dyDescent="0.3">
      <c r="A22" s="4" t="s">
        <v>34</v>
      </c>
      <c r="B22" s="5" t="s">
        <v>29</v>
      </c>
      <c r="C22" s="30"/>
    </row>
    <row r="23" spans="1:3" ht="15.75" thickBot="1" x14ac:dyDescent="0.3">
      <c r="A23" s="4" t="s">
        <v>35</v>
      </c>
      <c r="B23" s="5" t="s">
        <v>36</v>
      </c>
      <c r="C23" s="30"/>
    </row>
    <row r="24" spans="1:3" ht="15.75" thickBot="1" x14ac:dyDescent="0.3">
      <c r="A24" s="4" t="s">
        <v>37</v>
      </c>
      <c r="B24" s="5" t="s">
        <v>36</v>
      </c>
      <c r="C24" s="30"/>
    </row>
    <row r="25" spans="1:3" ht="15.75" thickBot="1" x14ac:dyDescent="0.3">
      <c r="A25" s="4" t="s">
        <v>38</v>
      </c>
      <c r="B25" s="5" t="s">
        <v>36</v>
      </c>
      <c r="C25" s="30"/>
    </row>
    <row r="26" spans="1:3" ht="15.75" thickBot="1" x14ac:dyDescent="0.3">
      <c r="A26" s="4" t="s">
        <v>39</v>
      </c>
      <c r="B26" s="5" t="s">
        <v>10</v>
      </c>
      <c r="C26" s="30"/>
    </row>
    <row r="27" spans="1:3" ht="15.75" thickBot="1" x14ac:dyDescent="0.3">
      <c r="A27" s="4" t="s">
        <v>40</v>
      </c>
      <c r="B27" s="5" t="s">
        <v>41</v>
      </c>
      <c r="C27" s="30"/>
    </row>
    <row r="28" spans="1:3" ht="15.75" thickBot="1" x14ac:dyDescent="0.3">
      <c r="A28" s="4" t="s">
        <v>42</v>
      </c>
      <c r="B28" s="5" t="s">
        <v>43</v>
      </c>
      <c r="C28" s="30"/>
    </row>
    <row r="29" spans="1:3" ht="26.25" thickBot="1" x14ac:dyDescent="0.3">
      <c r="A29" s="4" t="s">
        <v>44</v>
      </c>
      <c r="B29" s="5" t="s">
        <v>43</v>
      </c>
      <c r="C29" s="30"/>
    </row>
    <row r="30" spans="1:3" ht="15.75" thickBot="1" x14ac:dyDescent="0.3">
      <c r="A30" s="4" t="s">
        <v>45</v>
      </c>
      <c r="B30" s="5" t="s">
        <v>43</v>
      </c>
      <c r="C30" s="30"/>
    </row>
    <row r="31" spans="1:3" ht="15.75" thickBot="1" x14ac:dyDescent="0.3">
      <c r="A31" s="4" t="s">
        <v>46</v>
      </c>
      <c r="B31" s="5" t="s">
        <v>4</v>
      </c>
      <c r="C31" s="30"/>
    </row>
    <row r="32" spans="1:3" ht="15.75" thickBot="1" x14ac:dyDescent="0.3">
      <c r="A32" s="4" t="s">
        <v>47</v>
      </c>
      <c r="B32" s="5" t="s">
        <v>43</v>
      </c>
      <c r="C32" s="30"/>
    </row>
    <row r="33" spans="1:3" ht="26.25" thickBot="1" x14ac:dyDescent="0.3">
      <c r="A33" s="4" t="s">
        <v>48</v>
      </c>
      <c r="B33" s="5" t="s">
        <v>4</v>
      </c>
      <c r="C33" s="30"/>
    </row>
    <row r="34" spans="1:3" ht="26.25" thickBot="1" x14ac:dyDescent="0.3">
      <c r="A34" s="4" t="s">
        <v>49</v>
      </c>
      <c r="B34" s="5" t="s">
        <v>43</v>
      </c>
      <c r="C34" s="30"/>
    </row>
    <row r="35" spans="1:3" ht="15.75" thickBot="1" x14ac:dyDescent="0.3">
      <c r="A35" s="4" t="s">
        <v>50</v>
      </c>
      <c r="B35" s="5" t="s">
        <v>4</v>
      </c>
      <c r="C35" s="30"/>
    </row>
    <row r="36" spans="1:3" ht="26.25" thickBot="1" x14ac:dyDescent="0.3">
      <c r="A36" s="4" t="s">
        <v>51</v>
      </c>
      <c r="B36" s="5" t="s">
        <v>4</v>
      </c>
      <c r="C36" s="30"/>
    </row>
    <row r="37" spans="1:3" ht="26.25" thickBot="1" x14ac:dyDescent="0.3">
      <c r="A37" s="4" t="s">
        <v>52</v>
      </c>
      <c r="B37" s="5" t="s">
        <v>4</v>
      </c>
      <c r="C37" s="30"/>
    </row>
    <row r="38" spans="1:3" ht="39" thickBot="1" x14ac:dyDescent="0.3">
      <c r="A38" s="4" t="s">
        <v>53</v>
      </c>
      <c r="B38" s="5" t="s">
        <v>4</v>
      </c>
      <c r="C38" s="30"/>
    </row>
    <row r="39" spans="1:3" ht="26.25" thickBot="1" x14ac:dyDescent="0.3">
      <c r="A39" s="4" t="s">
        <v>54</v>
      </c>
      <c r="B39" s="5" t="s">
        <v>4</v>
      </c>
      <c r="C39" s="30"/>
    </row>
    <row r="40" spans="1:3" ht="69.95" customHeight="1" thickBot="1" x14ac:dyDescent="0.3">
      <c r="A40" s="4" t="s">
        <v>55</v>
      </c>
      <c r="B40" s="5" t="s">
        <v>4</v>
      </c>
      <c r="C40" s="30"/>
    </row>
    <row r="41" spans="1:3" ht="51.75" thickBot="1" x14ac:dyDescent="0.3">
      <c r="A41" s="4" t="s">
        <v>56</v>
      </c>
      <c r="B41" s="5" t="s">
        <v>4</v>
      </c>
      <c r="C41" s="30"/>
    </row>
    <row r="42" spans="1:3" ht="26.25" thickBot="1" x14ac:dyDescent="0.3">
      <c r="A42" s="4" t="s">
        <v>57</v>
      </c>
      <c r="B42" s="5" t="s">
        <v>58</v>
      </c>
      <c r="C42" s="30"/>
    </row>
    <row r="43" spans="1:3" ht="15.75" thickBot="1" x14ac:dyDescent="0.3">
      <c r="A43" s="4" t="s">
        <v>59</v>
      </c>
      <c r="B43" s="5" t="s">
        <v>60</v>
      </c>
      <c r="C43" s="30"/>
    </row>
    <row r="44" spans="1:3" ht="15.75" thickBot="1" x14ac:dyDescent="0.3">
      <c r="A44" s="4" t="s">
        <v>61</v>
      </c>
      <c r="B44" s="5" t="s">
        <v>60</v>
      </c>
      <c r="C44" s="30"/>
    </row>
    <row r="45" spans="1:3" ht="15.75" thickBot="1" x14ac:dyDescent="0.3">
      <c r="A45" s="4" t="s">
        <v>62</v>
      </c>
      <c r="B45" s="5" t="s">
        <v>63</v>
      </c>
      <c r="C45" s="30"/>
    </row>
    <row r="46" spans="1:3" ht="15.75" thickBot="1" x14ac:dyDescent="0.3">
      <c r="A46" s="4" t="s">
        <v>64</v>
      </c>
      <c r="B46" s="5" t="s">
        <v>60</v>
      </c>
      <c r="C46" s="30"/>
    </row>
    <row r="47" spans="1:3" ht="15.75" thickBot="1" x14ac:dyDescent="0.3">
      <c r="A47" s="4" t="s">
        <v>65</v>
      </c>
      <c r="B47" s="5" t="s">
        <v>63</v>
      </c>
      <c r="C47" s="30"/>
    </row>
    <row r="48" spans="1:3" ht="15.75" thickBot="1" x14ac:dyDescent="0.3">
      <c r="A48" s="4" t="s">
        <v>66</v>
      </c>
      <c r="B48" s="5" t="s">
        <v>67</v>
      </c>
      <c r="C48" s="30"/>
    </row>
    <row r="49" spans="1:3" ht="26.25" thickBot="1" x14ac:dyDescent="0.3">
      <c r="A49" s="4" t="s">
        <v>68</v>
      </c>
      <c r="B49" s="5" t="s">
        <v>60</v>
      </c>
      <c r="C49" s="30"/>
    </row>
    <row r="50" spans="1:3" ht="26.25" thickBot="1" x14ac:dyDescent="0.3">
      <c r="A50" s="4" t="s">
        <v>69</v>
      </c>
      <c r="B50" s="5" t="s">
        <v>60</v>
      </c>
      <c r="C50" s="30"/>
    </row>
    <row r="51" spans="1:3" ht="15.75" thickBot="1" x14ac:dyDescent="0.3">
      <c r="A51" s="4" t="s">
        <v>70</v>
      </c>
      <c r="B51" s="5" t="s">
        <v>43</v>
      </c>
      <c r="C51" s="30"/>
    </row>
    <row r="52" spans="1:3" ht="15.75" thickBot="1" x14ac:dyDescent="0.3">
      <c r="A52" s="4" t="s">
        <v>71</v>
      </c>
      <c r="B52" s="5" t="s">
        <v>43</v>
      </c>
      <c r="C52" s="30"/>
    </row>
    <row r="53" spans="1:3" ht="39" thickBot="1" x14ac:dyDescent="0.3">
      <c r="A53" s="4" t="s">
        <v>72</v>
      </c>
      <c r="B53" s="5" t="s">
        <v>4</v>
      </c>
      <c r="C53" s="30"/>
    </row>
    <row r="54" spans="1:3" ht="39" thickBot="1" x14ac:dyDescent="0.3">
      <c r="A54" s="4" t="s">
        <v>73</v>
      </c>
      <c r="B54" s="5" t="s">
        <v>4</v>
      </c>
      <c r="C54" s="30"/>
    </row>
    <row r="55" spans="1:3" ht="39" thickBot="1" x14ac:dyDescent="0.3">
      <c r="A55" s="4" t="s">
        <v>74</v>
      </c>
      <c r="B55" s="5" t="s">
        <v>43</v>
      </c>
      <c r="C55" s="30"/>
    </row>
    <row r="56" spans="1:3" ht="15.75" thickBot="1" x14ac:dyDescent="0.3">
      <c r="A56" s="4" t="s">
        <v>75</v>
      </c>
      <c r="B56" s="5" t="s">
        <v>43</v>
      </c>
      <c r="C56" s="30"/>
    </row>
    <row r="57" spans="1:3" ht="15.75" thickBot="1" x14ac:dyDescent="0.3">
      <c r="A57" s="4" t="s">
        <v>76</v>
      </c>
      <c r="B57" s="5" t="s">
        <v>77</v>
      </c>
      <c r="C57" s="30"/>
    </row>
    <row r="58" spans="1:3" ht="15.75" thickBot="1" x14ac:dyDescent="0.3">
      <c r="A58" s="4" t="s">
        <v>78</v>
      </c>
      <c r="B58" s="5" t="s">
        <v>4</v>
      </c>
      <c r="C58" s="30"/>
    </row>
    <row r="59" spans="1:3" ht="15.75" thickBot="1" x14ac:dyDescent="0.3">
      <c r="A59" s="4" t="s">
        <v>79</v>
      </c>
      <c r="B59" s="5" t="s">
        <v>80</v>
      </c>
      <c r="C59" s="30"/>
    </row>
    <row r="60" spans="1:3" ht="26.25" thickBot="1" x14ac:dyDescent="0.3">
      <c r="A60" s="4" t="s">
        <v>81</v>
      </c>
      <c r="B60" s="5" t="s">
        <v>4</v>
      </c>
      <c r="C60" s="30"/>
    </row>
    <row r="61" spans="1:3" ht="15.75" thickBot="1" x14ac:dyDescent="0.3">
      <c r="A61" s="4" t="s">
        <v>82</v>
      </c>
      <c r="B61" s="5" t="s">
        <v>83</v>
      </c>
      <c r="C61" s="30"/>
    </row>
    <row r="62" spans="1:3" ht="26.25" thickBot="1" x14ac:dyDescent="0.3">
      <c r="A62" s="4" t="s">
        <v>84</v>
      </c>
      <c r="B62" s="5" t="s">
        <v>43</v>
      </c>
      <c r="C62" s="30"/>
    </row>
    <row r="63" spans="1:3" ht="26.25" thickBot="1" x14ac:dyDescent="0.3">
      <c r="A63" s="4" t="s">
        <v>85</v>
      </c>
      <c r="B63" s="5" t="s">
        <v>4</v>
      </c>
      <c r="C63" s="30"/>
    </row>
    <row r="64" spans="1:3" ht="39" thickBot="1" x14ac:dyDescent="0.3">
      <c r="A64" s="4" t="s">
        <v>86</v>
      </c>
      <c r="B64" s="5" t="s">
        <v>4</v>
      </c>
      <c r="C64" s="30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4" workbookViewId="0">
      <selection sqref="A1:C1"/>
    </sheetView>
  </sheetViews>
  <sheetFormatPr defaultRowHeight="15" x14ac:dyDescent="0.25"/>
  <cols>
    <col min="1" max="1" width="69.42578125" customWidth="1"/>
    <col min="2" max="2" width="23.140625" customWidth="1"/>
    <col min="3" max="3" width="36.5703125" customWidth="1"/>
  </cols>
  <sheetData>
    <row r="1" spans="1:3" ht="15.75" thickBot="1" x14ac:dyDescent="0.3">
      <c r="A1" s="94" t="s">
        <v>259</v>
      </c>
      <c r="B1" s="95"/>
      <c r="C1" s="96"/>
    </row>
    <row r="2" spans="1:3" ht="15.75" thickBot="1" x14ac:dyDescent="0.3">
      <c r="A2" s="8" t="s">
        <v>0</v>
      </c>
      <c r="B2" s="11" t="s">
        <v>87</v>
      </c>
      <c r="C2" s="12" t="s">
        <v>88</v>
      </c>
    </row>
    <row r="3" spans="1:3" ht="51.75" thickBot="1" x14ac:dyDescent="0.3">
      <c r="A3" s="9" t="s">
        <v>89</v>
      </c>
      <c r="B3" s="10" t="s">
        <v>4</v>
      </c>
      <c r="C3" s="30"/>
    </row>
    <row r="4" spans="1:3" ht="39" thickBot="1" x14ac:dyDescent="0.3">
      <c r="A4" s="6" t="s">
        <v>90</v>
      </c>
      <c r="B4" s="7" t="s">
        <v>4</v>
      </c>
      <c r="C4" s="30"/>
    </row>
    <row r="5" spans="1:3" ht="26.25" thickBot="1" x14ac:dyDescent="0.3">
      <c r="A5" s="6" t="s">
        <v>91</v>
      </c>
      <c r="B5" s="7" t="s">
        <v>4</v>
      </c>
      <c r="C5" s="30"/>
    </row>
    <row r="6" spans="1:3" ht="39" thickBot="1" x14ac:dyDescent="0.3">
      <c r="A6" s="6" t="s">
        <v>92</v>
      </c>
      <c r="B6" s="7" t="s">
        <v>4</v>
      </c>
      <c r="C6" s="30"/>
    </row>
    <row r="7" spans="1:3" ht="37.5" customHeight="1" thickBot="1" x14ac:dyDescent="0.3">
      <c r="A7" s="6" t="s">
        <v>93</v>
      </c>
      <c r="B7" s="7" t="s">
        <v>4</v>
      </c>
      <c r="C7" s="30"/>
    </row>
    <row r="8" spans="1:3" ht="26.25" thickBot="1" x14ac:dyDescent="0.3">
      <c r="A8" s="6" t="s">
        <v>94</v>
      </c>
      <c r="B8" s="7" t="s">
        <v>4</v>
      </c>
      <c r="C8" s="30"/>
    </row>
    <row r="9" spans="1:3" ht="39" thickBot="1" x14ac:dyDescent="0.3">
      <c r="A9" s="6" t="s">
        <v>95</v>
      </c>
      <c r="B9" s="7" t="s">
        <v>4</v>
      </c>
      <c r="C9" s="30"/>
    </row>
    <row r="10" spans="1:3" ht="26.25" thickBot="1" x14ac:dyDescent="0.3">
      <c r="A10" s="6" t="s">
        <v>96</v>
      </c>
      <c r="B10" s="7" t="s">
        <v>97</v>
      </c>
      <c r="C10" s="30"/>
    </row>
    <row r="11" spans="1:3" ht="26.25" thickBot="1" x14ac:dyDescent="0.3">
      <c r="A11" s="6" t="s">
        <v>98</v>
      </c>
      <c r="B11" s="7" t="s">
        <v>4</v>
      </c>
      <c r="C11" s="30"/>
    </row>
    <row r="12" spans="1:3" ht="39" thickBot="1" x14ac:dyDescent="0.3">
      <c r="A12" s="6" t="s">
        <v>99</v>
      </c>
      <c r="B12" s="7" t="s">
        <v>4</v>
      </c>
      <c r="C12" s="30"/>
    </row>
    <row r="13" spans="1:3" ht="39" thickBot="1" x14ac:dyDescent="0.3">
      <c r="A13" s="6" t="s">
        <v>100</v>
      </c>
      <c r="B13" s="7" t="s">
        <v>4</v>
      </c>
      <c r="C13" s="30"/>
    </row>
    <row r="14" spans="1:3" ht="60" customHeight="1" thickBot="1" x14ac:dyDescent="0.3">
      <c r="A14" s="6" t="s">
        <v>101</v>
      </c>
      <c r="B14" s="7" t="s">
        <v>4</v>
      </c>
      <c r="C14" s="30"/>
    </row>
    <row r="15" spans="1:3" ht="60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46" workbookViewId="0">
      <selection activeCell="C39" sqref="C39"/>
    </sheetView>
  </sheetViews>
  <sheetFormatPr defaultRowHeight="15" x14ac:dyDescent="0.25"/>
  <cols>
    <col min="1" max="1" width="20.42578125" customWidth="1"/>
    <col min="2" max="2" width="19.85546875" customWidth="1"/>
    <col min="3" max="3" width="20.28515625" customWidth="1"/>
    <col min="4" max="4" width="19.7109375" customWidth="1"/>
  </cols>
  <sheetData>
    <row r="1" spans="1:4" x14ac:dyDescent="0.25">
      <c r="A1" s="97" t="s">
        <v>194</v>
      </c>
      <c r="B1" s="97"/>
      <c r="C1" s="97"/>
      <c r="D1" s="97"/>
    </row>
    <row r="2" spans="1:4" ht="36.75" x14ac:dyDescent="0.25">
      <c r="A2" s="31" t="s">
        <v>196</v>
      </c>
      <c r="B2" s="32" t="s">
        <v>260</v>
      </c>
      <c r="C2" s="72" t="s">
        <v>261</v>
      </c>
      <c r="D2" s="72" t="s">
        <v>262</v>
      </c>
    </row>
    <row r="3" spans="1:4" x14ac:dyDescent="0.25">
      <c r="A3" s="73" t="s">
        <v>197</v>
      </c>
      <c r="B3" s="31" t="s">
        <v>198</v>
      </c>
      <c r="C3" s="74" t="s">
        <v>263</v>
      </c>
      <c r="D3" s="74" t="s">
        <v>263</v>
      </c>
    </row>
    <row r="4" spans="1:4" x14ac:dyDescent="0.25">
      <c r="A4" s="33" t="s">
        <v>199</v>
      </c>
      <c r="B4" s="75">
        <v>2846</v>
      </c>
      <c r="C4" s="121">
        <v>0</v>
      </c>
      <c r="D4" s="76">
        <f>B4*C4</f>
        <v>0</v>
      </c>
    </row>
    <row r="5" spans="1:4" x14ac:dyDescent="0.25">
      <c r="A5" s="33" t="s">
        <v>200</v>
      </c>
      <c r="B5" s="75">
        <v>10753</v>
      </c>
      <c r="C5" s="121">
        <v>0</v>
      </c>
      <c r="D5" s="76">
        <f t="shared" ref="D5:D7" si="0">B5*C5</f>
        <v>0</v>
      </c>
    </row>
    <row r="6" spans="1:4" x14ac:dyDescent="0.25">
      <c r="A6" s="33" t="s">
        <v>201</v>
      </c>
      <c r="B6" s="75">
        <v>9967</v>
      </c>
      <c r="C6" s="121">
        <v>0</v>
      </c>
      <c r="D6" s="76">
        <f t="shared" si="0"/>
        <v>0</v>
      </c>
    </row>
    <row r="7" spans="1:4" x14ac:dyDescent="0.25">
      <c r="A7" s="33" t="s">
        <v>202</v>
      </c>
      <c r="B7" s="75">
        <v>5861</v>
      </c>
      <c r="C7" s="121">
        <v>0</v>
      </c>
      <c r="D7" s="76">
        <f t="shared" si="0"/>
        <v>0</v>
      </c>
    </row>
    <row r="8" spans="1:4" x14ac:dyDescent="0.25">
      <c r="A8" s="33" t="s">
        <v>124</v>
      </c>
      <c r="B8" s="77">
        <f>SUM(B4:B7)</f>
        <v>29427</v>
      </c>
      <c r="C8" s="78" t="s">
        <v>203</v>
      </c>
      <c r="D8" s="79">
        <f>SUM(D4:D7)</f>
        <v>0</v>
      </c>
    </row>
    <row r="9" spans="1:4" x14ac:dyDescent="0.25">
      <c r="A9" s="73" t="s">
        <v>197</v>
      </c>
      <c r="B9" s="31" t="s">
        <v>204</v>
      </c>
      <c r="C9" s="80" t="s">
        <v>204</v>
      </c>
      <c r="D9" s="80" t="s">
        <v>204</v>
      </c>
    </row>
    <row r="10" spans="1:4" x14ac:dyDescent="0.25">
      <c r="A10" s="33" t="s">
        <v>199</v>
      </c>
      <c r="B10" s="75">
        <v>952</v>
      </c>
      <c r="C10" s="121">
        <v>0</v>
      </c>
      <c r="D10" s="76">
        <f>B10*C10</f>
        <v>0</v>
      </c>
    </row>
    <row r="11" spans="1:4" x14ac:dyDescent="0.25">
      <c r="A11" s="33" t="s">
        <v>200</v>
      </c>
      <c r="B11" s="75">
        <v>1446</v>
      </c>
      <c r="C11" s="121">
        <v>0</v>
      </c>
      <c r="D11" s="76">
        <f t="shared" ref="D11:D13" si="1">B11*C11</f>
        <v>0</v>
      </c>
    </row>
    <row r="12" spans="1:4" x14ac:dyDescent="0.25">
      <c r="A12" s="33" t="s">
        <v>201</v>
      </c>
      <c r="B12" s="75">
        <v>0</v>
      </c>
      <c r="C12" s="121">
        <v>0</v>
      </c>
      <c r="D12" s="76">
        <f t="shared" si="1"/>
        <v>0</v>
      </c>
    </row>
    <row r="13" spans="1:4" x14ac:dyDescent="0.25">
      <c r="A13" s="33" t="s">
        <v>202</v>
      </c>
      <c r="B13" s="75">
        <v>1150</v>
      </c>
      <c r="C13" s="121">
        <v>0</v>
      </c>
      <c r="D13" s="76">
        <f t="shared" si="1"/>
        <v>0</v>
      </c>
    </row>
    <row r="14" spans="1:4" x14ac:dyDescent="0.25">
      <c r="A14" s="33" t="s">
        <v>124</v>
      </c>
      <c r="B14" s="81">
        <f>SUM(B10:B13)</f>
        <v>3548</v>
      </c>
      <c r="C14" s="78" t="s">
        <v>203</v>
      </c>
      <c r="D14" s="79">
        <f>SUM(D10:D13)</f>
        <v>0</v>
      </c>
    </row>
    <row r="15" spans="1:4" x14ac:dyDescent="0.25">
      <c r="A15" s="98" t="s">
        <v>205</v>
      </c>
      <c r="B15" s="98"/>
      <c r="C15" s="98"/>
      <c r="D15" s="98"/>
    </row>
    <row r="16" spans="1:4" x14ac:dyDescent="0.25">
      <c r="A16" s="73" t="s">
        <v>197</v>
      </c>
      <c r="B16" s="31" t="s">
        <v>206</v>
      </c>
      <c r="C16" s="80" t="s">
        <v>206</v>
      </c>
      <c r="D16" s="80" t="s">
        <v>206</v>
      </c>
    </row>
    <row r="17" spans="1:4" x14ac:dyDescent="0.25">
      <c r="A17" s="33" t="s">
        <v>199</v>
      </c>
      <c r="B17" s="75">
        <v>1016</v>
      </c>
      <c r="C17" s="121">
        <v>0</v>
      </c>
      <c r="D17" s="76">
        <f>B17*C17</f>
        <v>0</v>
      </c>
    </row>
    <row r="18" spans="1:4" x14ac:dyDescent="0.25">
      <c r="A18" s="33" t="s">
        <v>207</v>
      </c>
      <c r="B18" s="75">
        <v>1020</v>
      </c>
      <c r="C18" s="121">
        <v>0</v>
      </c>
      <c r="D18" s="76">
        <f t="shared" ref="D18:D22" si="2">B18*C18</f>
        <v>0</v>
      </c>
    </row>
    <row r="19" spans="1:4" x14ac:dyDescent="0.25">
      <c r="A19" s="33" t="s">
        <v>200</v>
      </c>
      <c r="B19" s="75">
        <v>947</v>
      </c>
      <c r="C19" s="121">
        <v>0</v>
      </c>
      <c r="D19" s="76">
        <f t="shared" si="2"/>
        <v>0</v>
      </c>
    </row>
    <row r="20" spans="1:4" x14ac:dyDescent="0.25">
      <c r="A20" s="33" t="s">
        <v>201</v>
      </c>
      <c r="B20" s="75">
        <v>1000</v>
      </c>
      <c r="C20" s="121">
        <v>0</v>
      </c>
      <c r="D20" s="76">
        <f t="shared" si="2"/>
        <v>0</v>
      </c>
    </row>
    <row r="21" spans="1:4" x14ac:dyDescent="0.25">
      <c r="A21" s="33" t="s">
        <v>202</v>
      </c>
      <c r="B21" s="75">
        <v>971</v>
      </c>
      <c r="C21" s="121">
        <v>0</v>
      </c>
      <c r="D21" s="76">
        <f t="shared" si="2"/>
        <v>0</v>
      </c>
    </row>
    <row r="22" spans="1:4" x14ac:dyDescent="0.25">
      <c r="A22" s="33" t="s">
        <v>208</v>
      </c>
      <c r="B22" s="75">
        <v>1033</v>
      </c>
      <c r="C22" s="121">
        <v>0</v>
      </c>
      <c r="D22" s="76">
        <f t="shared" si="2"/>
        <v>0</v>
      </c>
    </row>
    <row r="23" spans="1:4" x14ac:dyDescent="0.25">
      <c r="A23" s="33" t="s">
        <v>124</v>
      </c>
      <c r="B23" s="81">
        <f>SUM(B17:B22)</f>
        <v>5987</v>
      </c>
      <c r="C23" s="82" t="s">
        <v>203</v>
      </c>
      <c r="D23" s="79">
        <f>SUM(D17:D22)</f>
        <v>0</v>
      </c>
    </row>
    <row r="24" spans="1:4" x14ac:dyDescent="0.25">
      <c r="A24" s="50" t="s">
        <v>209</v>
      </c>
      <c r="B24" s="31" t="s">
        <v>206</v>
      </c>
      <c r="C24" s="80" t="s">
        <v>206</v>
      </c>
      <c r="D24" s="80" t="s">
        <v>206</v>
      </c>
    </row>
    <row r="25" spans="1:4" x14ac:dyDescent="0.25">
      <c r="A25" s="33" t="s">
        <v>199</v>
      </c>
      <c r="B25" s="75">
        <v>2960</v>
      </c>
      <c r="C25" s="121">
        <v>0</v>
      </c>
      <c r="D25" s="76">
        <f>B25*C25</f>
        <v>0</v>
      </c>
    </row>
    <row r="26" spans="1:4" x14ac:dyDescent="0.25">
      <c r="A26" s="33" t="s">
        <v>207</v>
      </c>
      <c r="B26" s="75">
        <v>2967</v>
      </c>
      <c r="C26" s="121">
        <v>0</v>
      </c>
      <c r="D26" s="76">
        <f t="shared" ref="D26:D30" si="3">B26*C26</f>
        <v>0</v>
      </c>
    </row>
    <row r="27" spans="1:4" x14ac:dyDescent="0.25">
      <c r="A27" s="33" t="s">
        <v>200</v>
      </c>
      <c r="B27" s="75">
        <v>2937</v>
      </c>
      <c r="C27" s="121">
        <v>0</v>
      </c>
      <c r="D27" s="76">
        <f t="shared" si="3"/>
        <v>0</v>
      </c>
    </row>
    <row r="28" spans="1:4" x14ac:dyDescent="0.25">
      <c r="A28" s="33" t="s">
        <v>201</v>
      </c>
      <c r="B28" s="75">
        <v>2909</v>
      </c>
      <c r="C28" s="121">
        <v>0</v>
      </c>
      <c r="D28" s="76">
        <f t="shared" si="3"/>
        <v>0</v>
      </c>
    </row>
    <row r="29" spans="1:4" x14ac:dyDescent="0.25">
      <c r="A29" s="33" t="s">
        <v>202</v>
      </c>
      <c r="B29" s="75">
        <v>2869</v>
      </c>
      <c r="C29" s="121">
        <v>0</v>
      </c>
      <c r="D29" s="76">
        <f t="shared" si="3"/>
        <v>0</v>
      </c>
    </row>
    <row r="30" spans="1:4" x14ac:dyDescent="0.25">
      <c r="A30" s="33" t="s">
        <v>208</v>
      </c>
      <c r="B30" s="75">
        <v>3010</v>
      </c>
      <c r="C30" s="121">
        <v>0</v>
      </c>
      <c r="D30" s="76">
        <f t="shared" si="3"/>
        <v>0</v>
      </c>
    </row>
    <row r="31" spans="1:4" x14ac:dyDescent="0.25">
      <c r="A31" s="33" t="s">
        <v>124</v>
      </c>
      <c r="B31" s="81">
        <f>SUM(B25:B30)</f>
        <v>17652</v>
      </c>
      <c r="C31" s="82" t="s">
        <v>203</v>
      </c>
      <c r="D31" s="79">
        <f>SUM(D25:D30)</f>
        <v>0</v>
      </c>
    </row>
    <row r="32" spans="1:4" x14ac:dyDescent="0.25">
      <c r="A32" s="50" t="s">
        <v>210</v>
      </c>
      <c r="B32" s="31" t="s">
        <v>206</v>
      </c>
      <c r="C32" s="80" t="s">
        <v>206</v>
      </c>
      <c r="D32" s="80" t="s">
        <v>206</v>
      </c>
    </row>
    <row r="33" spans="1:4" x14ac:dyDescent="0.25">
      <c r="A33" s="33" t="s">
        <v>199</v>
      </c>
      <c r="B33" s="75">
        <v>647</v>
      </c>
      <c r="C33" s="121">
        <v>0</v>
      </c>
      <c r="D33" s="76">
        <f>B33*C33</f>
        <v>0</v>
      </c>
    </row>
    <row r="34" spans="1:4" x14ac:dyDescent="0.25">
      <c r="A34" s="33" t="s">
        <v>207</v>
      </c>
      <c r="B34" s="75">
        <v>649</v>
      </c>
      <c r="C34" s="121">
        <v>0</v>
      </c>
      <c r="D34" s="76">
        <f t="shared" ref="D34:D38" si="4">B34*C34</f>
        <v>0</v>
      </c>
    </row>
    <row r="35" spans="1:4" x14ac:dyDescent="0.25">
      <c r="A35" s="33" t="s">
        <v>200</v>
      </c>
      <c r="B35" s="75">
        <v>799</v>
      </c>
      <c r="C35" s="121">
        <v>0</v>
      </c>
      <c r="D35" s="76">
        <f t="shared" si="4"/>
        <v>0</v>
      </c>
    </row>
    <row r="36" spans="1:4" x14ac:dyDescent="0.25">
      <c r="A36" s="33" t="s">
        <v>201</v>
      </c>
      <c r="B36" s="75">
        <v>660</v>
      </c>
      <c r="C36" s="121">
        <v>0</v>
      </c>
      <c r="D36" s="76">
        <f t="shared" si="4"/>
        <v>0</v>
      </c>
    </row>
    <row r="37" spans="1:4" x14ac:dyDescent="0.25">
      <c r="A37" s="33" t="s">
        <v>202</v>
      </c>
      <c r="B37" s="75">
        <v>719</v>
      </c>
      <c r="C37" s="121">
        <v>0</v>
      </c>
      <c r="D37" s="76">
        <f t="shared" si="4"/>
        <v>0</v>
      </c>
    </row>
    <row r="38" spans="1:4" x14ac:dyDescent="0.25">
      <c r="A38" s="33" t="s">
        <v>208</v>
      </c>
      <c r="B38" s="75">
        <v>652</v>
      </c>
      <c r="C38" s="121">
        <v>0</v>
      </c>
      <c r="D38" s="76">
        <f t="shared" si="4"/>
        <v>0</v>
      </c>
    </row>
    <row r="39" spans="1:4" x14ac:dyDescent="0.25">
      <c r="A39" s="33" t="s">
        <v>124</v>
      </c>
      <c r="B39" s="81">
        <f>SUM(B33:B38)</f>
        <v>4126</v>
      </c>
      <c r="C39" s="82" t="s">
        <v>203</v>
      </c>
      <c r="D39" s="79">
        <f>SUM(D33:D38)</f>
        <v>0</v>
      </c>
    </row>
    <row r="40" spans="1:4" x14ac:dyDescent="0.25">
      <c r="A40" s="50" t="s">
        <v>211</v>
      </c>
      <c r="B40" s="31" t="s">
        <v>206</v>
      </c>
      <c r="C40" s="80" t="s">
        <v>206</v>
      </c>
      <c r="D40" s="80" t="s">
        <v>206</v>
      </c>
    </row>
    <row r="41" spans="1:4" x14ac:dyDescent="0.25">
      <c r="A41" s="33" t="s">
        <v>199</v>
      </c>
      <c r="B41" s="75">
        <v>354</v>
      </c>
      <c r="C41" s="121">
        <v>0</v>
      </c>
      <c r="D41" s="76">
        <f>B41*C41</f>
        <v>0</v>
      </c>
    </row>
    <row r="42" spans="1:4" x14ac:dyDescent="0.25">
      <c r="A42" s="33" t="s">
        <v>207</v>
      </c>
      <c r="B42" s="75">
        <v>361</v>
      </c>
      <c r="C42" s="121">
        <v>0</v>
      </c>
      <c r="D42" s="76">
        <f t="shared" ref="D42:D46" si="5">B42*C42</f>
        <v>0</v>
      </c>
    </row>
    <row r="43" spans="1:4" x14ac:dyDescent="0.25">
      <c r="A43" s="33" t="s">
        <v>200</v>
      </c>
      <c r="B43" s="75">
        <v>535</v>
      </c>
      <c r="C43" s="121">
        <v>0</v>
      </c>
      <c r="D43" s="76">
        <f t="shared" si="5"/>
        <v>0</v>
      </c>
    </row>
    <row r="44" spans="1:4" x14ac:dyDescent="0.25">
      <c r="A44" s="33" t="s">
        <v>201</v>
      </c>
      <c r="B44" s="75">
        <v>370</v>
      </c>
      <c r="C44" s="121">
        <v>0</v>
      </c>
      <c r="D44" s="76">
        <f t="shared" si="5"/>
        <v>0</v>
      </c>
    </row>
    <row r="45" spans="1:4" x14ac:dyDescent="0.25">
      <c r="A45" s="33" t="s">
        <v>202</v>
      </c>
      <c r="B45" s="75">
        <v>486</v>
      </c>
      <c r="C45" s="121">
        <v>0</v>
      </c>
      <c r="D45" s="76">
        <f t="shared" si="5"/>
        <v>0</v>
      </c>
    </row>
    <row r="46" spans="1:4" x14ac:dyDescent="0.25">
      <c r="A46" s="33" t="s">
        <v>208</v>
      </c>
      <c r="B46" s="75">
        <v>381</v>
      </c>
      <c r="C46" s="121">
        <v>0</v>
      </c>
      <c r="D46" s="76">
        <f t="shared" si="5"/>
        <v>0</v>
      </c>
    </row>
    <row r="47" spans="1:4" x14ac:dyDescent="0.25">
      <c r="A47" s="33" t="s">
        <v>124</v>
      </c>
      <c r="B47" s="81">
        <f>SUM(B41:B46)</f>
        <v>2487</v>
      </c>
      <c r="C47" s="82" t="s">
        <v>203</v>
      </c>
      <c r="D47" s="79">
        <f>SUM(D41:D46)</f>
        <v>0</v>
      </c>
    </row>
    <row r="48" spans="1:4" x14ac:dyDescent="0.25">
      <c r="A48" s="50" t="s">
        <v>212</v>
      </c>
      <c r="B48" s="31" t="s">
        <v>206</v>
      </c>
      <c r="C48" s="80" t="s">
        <v>206</v>
      </c>
      <c r="D48" s="80" t="s">
        <v>206</v>
      </c>
    </row>
    <row r="49" spans="1:4" x14ac:dyDescent="0.25">
      <c r="A49" s="33" t="s">
        <v>199</v>
      </c>
      <c r="B49" s="75">
        <v>466</v>
      </c>
      <c r="C49" s="121">
        <v>0</v>
      </c>
      <c r="D49" s="76">
        <f>B49*C49</f>
        <v>0</v>
      </c>
    </row>
    <row r="50" spans="1:4" x14ac:dyDescent="0.25">
      <c r="A50" s="33" t="s">
        <v>207</v>
      </c>
      <c r="B50" s="75">
        <v>446</v>
      </c>
      <c r="C50" s="121">
        <v>0</v>
      </c>
      <c r="D50" s="76">
        <f t="shared" ref="D50:D54" si="6">B50*C50</f>
        <v>0</v>
      </c>
    </row>
    <row r="51" spans="1:4" x14ac:dyDescent="0.25">
      <c r="A51" s="33" t="s">
        <v>200</v>
      </c>
      <c r="B51" s="75">
        <v>800</v>
      </c>
      <c r="C51" s="121">
        <v>0</v>
      </c>
      <c r="D51" s="76">
        <f t="shared" si="6"/>
        <v>0</v>
      </c>
    </row>
    <row r="52" spans="1:4" x14ac:dyDescent="0.25">
      <c r="A52" s="33" t="s">
        <v>201</v>
      </c>
      <c r="B52" s="75">
        <v>437</v>
      </c>
      <c r="C52" s="121">
        <v>0</v>
      </c>
      <c r="D52" s="76">
        <f t="shared" si="6"/>
        <v>0</v>
      </c>
    </row>
    <row r="53" spans="1:4" x14ac:dyDescent="0.25">
      <c r="A53" s="33" t="s">
        <v>202</v>
      </c>
      <c r="B53" s="75">
        <v>1092</v>
      </c>
      <c r="C53" s="121">
        <v>0</v>
      </c>
      <c r="D53" s="76">
        <f t="shared" si="6"/>
        <v>0</v>
      </c>
    </row>
    <row r="54" spans="1:4" x14ac:dyDescent="0.25">
      <c r="A54" s="33" t="s">
        <v>208</v>
      </c>
      <c r="B54" s="75">
        <v>443</v>
      </c>
      <c r="C54" s="121">
        <v>0</v>
      </c>
      <c r="D54" s="76">
        <f t="shared" si="6"/>
        <v>0</v>
      </c>
    </row>
    <row r="55" spans="1:4" x14ac:dyDescent="0.25">
      <c r="A55" s="33" t="s">
        <v>124</v>
      </c>
      <c r="B55" s="81">
        <f>SUM(B49:B54)</f>
        <v>3684</v>
      </c>
      <c r="C55" s="82" t="s">
        <v>203</v>
      </c>
      <c r="D55" s="79">
        <f>SUM(D49:D54)</f>
        <v>0</v>
      </c>
    </row>
    <row r="56" spans="1:4" x14ac:dyDescent="0.25">
      <c r="A56" s="50" t="s">
        <v>213</v>
      </c>
      <c r="B56" s="31" t="s">
        <v>206</v>
      </c>
      <c r="C56" s="80" t="s">
        <v>206</v>
      </c>
      <c r="D56" s="80" t="s">
        <v>206</v>
      </c>
    </row>
    <row r="57" spans="1:4" x14ac:dyDescent="0.25">
      <c r="A57" s="33" t="s">
        <v>199</v>
      </c>
      <c r="B57" s="75">
        <v>0</v>
      </c>
      <c r="C57" s="121">
        <v>0</v>
      </c>
      <c r="D57" s="76">
        <f>B57*C57</f>
        <v>0</v>
      </c>
    </row>
    <row r="58" spans="1:4" x14ac:dyDescent="0.25">
      <c r="A58" s="33" t="s">
        <v>207</v>
      </c>
      <c r="B58" s="75">
        <v>0</v>
      </c>
      <c r="C58" s="121">
        <v>0</v>
      </c>
      <c r="D58" s="76">
        <f t="shared" ref="D58:D62" si="7">B58*C58</f>
        <v>0</v>
      </c>
    </row>
    <row r="59" spans="1:4" x14ac:dyDescent="0.25">
      <c r="A59" s="33" t="s">
        <v>200</v>
      </c>
      <c r="B59" s="75">
        <v>0</v>
      </c>
      <c r="C59" s="121">
        <v>0</v>
      </c>
      <c r="D59" s="76">
        <f t="shared" si="7"/>
        <v>0</v>
      </c>
    </row>
    <row r="60" spans="1:4" x14ac:dyDescent="0.25">
      <c r="A60" s="33" t="s">
        <v>201</v>
      </c>
      <c r="B60" s="75">
        <v>0</v>
      </c>
      <c r="C60" s="121">
        <v>0</v>
      </c>
      <c r="D60" s="76">
        <f t="shared" si="7"/>
        <v>0</v>
      </c>
    </row>
    <row r="61" spans="1:4" x14ac:dyDescent="0.25">
      <c r="A61" s="33" t="s">
        <v>202</v>
      </c>
      <c r="B61" s="75">
        <v>0</v>
      </c>
      <c r="C61" s="121">
        <v>0</v>
      </c>
      <c r="D61" s="76">
        <f t="shared" si="7"/>
        <v>0</v>
      </c>
    </row>
    <row r="62" spans="1:4" x14ac:dyDescent="0.25">
      <c r="A62" s="33" t="s">
        <v>208</v>
      </c>
      <c r="B62" s="75">
        <v>0</v>
      </c>
      <c r="C62" s="121">
        <v>0</v>
      </c>
      <c r="D62" s="76">
        <f t="shared" si="7"/>
        <v>0</v>
      </c>
    </row>
    <row r="63" spans="1:4" x14ac:dyDescent="0.25">
      <c r="A63" s="33" t="s">
        <v>124</v>
      </c>
      <c r="B63" s="81">
        <v>0</v>
      </c>
      <c r="C63" s="82" t="s">
        <v>203</v>
      </c>
      <c r="D63" s="79">
        <f>SUM(D57:D62)</f>
        <v>0</v>
      </c>
    </row>
    <row r="64" spans="1:4" x14ac:dyDescent="0.25">
      <c r="A64" s="50" t="s">
        <v>214</v>
      </c>
      <c r="B64" s="31" t="s">
        <v>206</v>
      </c>
      <c r="C64" s="80" t="s">
        <v>206</v>
      </c>
      <c r="D64" s="80" t="s">
        <v>206</v>
      </c>
    </row>
    <row r="65" spans="1:4" x14ac:dyDescent="0.25">
      <c r="A65" s="33" t="s">
        <v>199</v>
      </c>
      <c r="B65" s="75">
        <v>0</v>
      </c>
      <c r="C65" s="121">
        <v>0</v>
      </c>
      <c r="D65" s="76">
        <f>B65*C65</f>
        <v>0</v>
      </c>
    </row>
    <row r="66" spans="1:4" x14ac:dyDescent="0.25">
      <c r="A66" s="33" t="s">
        <v>207</v>
      </c>
      <c r="B66" s="75">
        <v>0</v>
      </c>
      <c r="C66" s="121">
        <v>0</v>
      </c>
      <c r="D66" s="76">
        <f t="shared" ref="D66:D70" si="8">B66*C66</f>
        <v>0</v>
      </c>
    </row>
    <row r="67" spans="1:4" x14ac:dyDescent="0.25">
      <c r="A67" s="33" t="s">
        <v>200</v>
      </c>
      <c r="B67" s="75">
        <v>0</v>
      </c>
      <c r="C67" s="121">
        <v>0</v>
      </c>
      <c r="D67" s="76">
        <f t="shared" si="8"/>
        <v>0</v>
      </c>
    </row>
    <row r="68" spans="1:4" x14ac:dyDescent="0.25">
      <c r="A68" s="33" t="s">
        <v>201</v>
      </c>
      <c r="B68" s="75">
        <v>0</v>
      </c>
      <c r="C68" s="121">
        <v>0</v>
      </c>
      <c r="D68" s="76">
        <f t="shared" si="8"/>
        <v>0</v>
      </c>
    </row>
    <row r="69" spans="1:4" x14ac:dyDescent="0.25">
      <c r="A69" s="33" t="s">
        <v>202</v>
      </c>
      <c r="B69" s="75">
        <v>0</v>
      </c>
      <c r="C69" s="121">
        <v>0</v>
      </c>
      <c r="D69" s="76">
        <f t="shared" si="8"/>
        <v>0</v>
      </c>
    </row>
    <row r="70" spans="1:4" x14ac:dyDescent="0.25">
      <c r="A70" s="33" t="s">
        <v>208</v>
      </c>
      <c r="B70" s="75">
        <v>0</v>
      </c>
      <c r="C70" s="121">
        <v>0</v>
      </c>
      <c r="D70" s="76">
        <f t="shared" si="8"/>
        <v>0</v>
      </c>
    </row>
    <row r="71" spans="1:4" x14ac:dyDescent="0.25">
      <c r="A71" s="33" t="s">
        <v>124</v>
      </c>
      <c r="B71" s="81">
        <v>0</v>
      </c>
      <c r="C71" s="82" t="s">
        <v>203</v>
      </c>
      <c r="D71" s="79">
        <f>SUM(D65:D70)</f>
        <v>0</v>
      </c>
    </row>
    <row r="72" spans="1:4" x14ac:dyDescent="0.25">
      <c r="A72" s="50" t="s">
        <v>215</v>
      </c>
      <c r="B72" s="31" t="s">
        <v>206</v>
      </c>
      <c r="C72" s="80" t="s">
        <v>206</v>
      </c>
      <c r="D72" s="80" t="s">
        <v>206</v>
      </c>
    </row>
    <row r="73" spans="1:4" x14ac:dyDescent="0.25">
      <c r="A73" s="33" t="s">
        <v>199</v>
      </c>
      <c r="B73" s="75">
        <v>0</v>
      </c>
      <c r="C73" s="121">
        <v>0</v>
      </c>
      <c r="D73" s="76">
        <f>B73*C73</f>
        <v>0</v>
      </c>
    </row>
    <row r="74" spans="1:4" x14ac:dyDescent="0.25">
      <c r="A74" s="33" t="s">
        <v>207</v>
      </c>
      <c r="B74" s="75">
        <v>0</v>
      </c>
      <c r="C74" s="121">
        <v>0</v>
      </c>
      <c r="D74" s="76">
        <f t="shared" ref="D74:D78" si="9">B74*C74</f>
        <v>0</v>
      </c>
    </row>
    <row r="75" spans="1:4" x14ac:dyDescent="0.25">
      <c r="A75" s="33" t="s">
        <v>200</v>
      </c>
      <c r="B75" s="75">
        <v>0</v>
      </c>
      <c r="C75" s="121">
        <v>0</v>
      </c>
      <c r="D75" s="76">
        <f t="shared" si="9"/>
        <v>0</v>
      </c>
    </row>
    <row r="76" spans="1:4" x14ac:dyDescent="0.25">
      <c r="A76" s="33" t="s">
        <v>201</v>
      </c>
      <c r="B76" s="75">
        <v>0</v>
      </c>
      <c r="C76" s="121">
        <v>0</v>
      </c>
      <c r="D76" s="76">
        <f t="shared" si="9"/>
        <v>0</v>
      </c>
    </row>
    <row r="77" spans="1:4" x14ac:dyDescent="0.25">
      <c r="A77" s="33" t="s">
        <v>202</v>
      </c>
      <c r="B77" s="75">
        <v>0</v>
      </c>
      <c r="C77" s="121">
        <v>0</v>
      </c>
      <c r="D77" s="76">
        <f t="shared" si="9"/>
        <v>0</v>
      </c>
    </row>
    <row r="78" spans="1:4" x14ac:dyDescent="0.25">
      <c r="A78" s="33" t="s">
        <v>208</v>
      </c>
      <c r="B78" s="75">
        <v>0</v>
      </c>
      <c r="C78" s="121">
        <v>0</v>
      </c>
      <c r="D78" s="76">
        <f t="shared" si="9"/>
        <v>0</v>
      </c>
    </row>
    <row r="79" spans="1:4" x14ac:dyDescent="0.25">
      <c r="A79" s="33" t="s">
        <v>124</v>
      </c>
      <c r="B79" s="81">
        <v>0</v>
      </c>
      <c r="C79" s="82" t="s">
        <v>203</v>
      </c>
      <c r="D79" s="79">
        <f>SUM(D73:D78)</f>
        <v>0</v>
      </c>
    </row>
    <row r="80" spans="1:4" x14ac:dyDescent="0.25">
      <c r="A80" s="50" t="s">
        <v>216</v>
      </c>
      <c r="B80" s="31" t="s">
        <v>206</v>
      </c>
      <c r="C80" s="80" t="s">
        <v>206</v>
      </c>
      <c r="D80" s="80" t="s">
        <v>206</v>
      </c>
    </row>
    <row r="81" spans="1:4" x14ac:dyDescent="0.25">
      <c r="A81" s="33" t="s">
        <v>199</v>
      </c>
      <c r="B81" s="75">
        <v>0</v>
      </c>
      <c r="C81" s="121">
        <v>0</v>
      </c>
      <c r="D81" s="76">
        <f>B81*C81</f>
        <v>0</v>
      </c>
    </row>
    <row r="82" spans="1:4" x14ac:dyDescent="0.25">
      <c r="A82" s="33" t="s">
        <v>207</v>
      </c>
      <c r="B82" s="75">
        <v>0</v>
      </c>
      <c r="C82" s="121">
        <v>0</v>
      </c>
      <c r="D82" s="76">
        <f t="shared" ref="D82:D86" si="10">B82*C82</f>
        <v>0</v>
      </c>
    </row>
    <row r="83" spans="1:4" x14ac:dyDescent="0.25">
      <c r="A83" s="33" t="s">
        <v>200</v>
      </c>
      <c r="B83" s="75">
        <v>0</v>
      </c>
      <c r="C83" s="121">
        <v>0</v>
      </c>
      <c r="D83" s="76">
        <f t="shared" si="10"/>
        <v>0</v>
      </c>
    </row>
    <row r="84" spans="1:4" x14ac:dyDescent="0.25">
      <c r="A84" s="33" t="s">
        <v>201</v>
      </c>
      <c r="B84" s="75">
        <v>0</v>
      </c>
      <c r="C84" s="121">
        <v>0</v>
      </c>
      <c r="D84" s="76">
        <f t="shared" si="10"/>
        <v>0</v>
      </c>
    </row>
    <row r="85" spans="1:4" x14ac:dyDescent="0.25">
      <c r="A85" s="33" t="s">
        <v>202</v>
      </c>
      <c r="B85" s="75">
        <v>0</v>
      </c>
      <c r="C85" s="121">
        <v>0</v>
      </c>
      <c r="D85" s="76">
        <f t="shared" si="10"/>
        <v>0</v>
      </c>
    </row>
    <row r="86" spans="1:4" x14ac:dyDescent="0.25">
      <c r="A86" s="33" t="s">
        <v>208</v>
      </c>
      <c r="B86" s="75">
        <v>0</v>
      </c>
      <c r="C86" s="121">
        <v>0</v>
      </c>
      <c r="D86" s="76">
        <f t="shared" si="10"/>
        <v>0</v>
      </c>
    </row>
    <row r="87" spans="1:4" x14ac:dyDescent="0.25">
      <c r="A87" s="33" t="s">
        <v>124</v>
      </c>
      <c r="B87" s="81">
        <v>0</v>
      </c>
      <c r="C87" s="82" t="s">
        <v>203</v>
      </c>
      <c r="D87" s="79">
        <f>SUM(D81:D86)</f>
        <v>0</v>
      </c>
    </row>
    <row r="88" spans="1:4" x14ac:dyDescent="0.25">
      <c r="A88" s="50" t="s">
        <v>217</v>
      </c>
      <c r="B88" s="31" t="s">
        <v>206</v>
      </c>
      <c r="C88" s="80" t="s">
        <v>206</v>
      </c>
      <c r="D88" s="80" t="s">
        <v>206</v>
      </c>
    </row>
    <row r="89" spans="1:4" x14ac:dyDescent="0.25">
      <c r="A89" s="33" t="s">
        <v>199</v>
      </c>
      <c r="B89" s="75">
        <v>0</v>
      </c>
      <c r="C89" s="121">
        <v>0</v>
      </c>
      <c r="D89" s="76">
        <f>B89*C89</f>
        <v>0</v>
      </c>
    </row>
    <row r="90" spans="1:4" x14ac:dyDescent="0.25">
      <c r="A90" s="33" t="s">
        <v>207</v>
      </c>
      <c r="B90" s="75">
        <v>0</v>
      </c>
      <c r="C90" s="121">
        <v>0</v>
      </c>
      <c r="D90" s="76">
        <f t="shared" ref="D90:D94" si="11">B90*C90</f>
        <v>0</v>
      </c>
    </row>
    <row r="91" spans="1:4" x14ac:dyDescent="0.25">
      <c r="A91" s="33" t="s">
        <v>200</v>
      </c>
      <c r="B91" s="75">
        <v>0</v>
      </c>
      <c r="C91" s="121">
        <v>0</v>
      </c>
      <c r="D91" s="76">
        <f t="shared" si="11"/>
        <v>0</v>
      </c>
    </row>
    <row r="92" spans="1:4" x14ac:dyDescent="0.25">
      <c r="A92" s="33" t="s">
        <v>201</v>
      </c>
      <c r="B92" s="75">
        <v>0</v>
      </c>
      <c r="C92" s="121">
        <v>0</v>
      </c>
      <c r="D92" s="76">
        <f t="shared" si="11"/>
        <v>0</v>
      </c>
    </row>
    <row r="93" spans="1:4" x14ac:dyDescent="0.25">
      <c r="A93" s="33" t="s">
        <v>202</v>
      </c>
      <c r="B93" s="75">
        <v>0</v>
      </c>
      <c r="C93" s="121">
        <v>0</v>
      </c>
      <c r="D93" s="76">
        <f t="shared" si="11"/>
        <v>0</v>
      </c>
    </row>
    <row r="94" spans="1:4" x14ac:dyDescent="0.25">
      <c r="A94" s="33" t="s">
        <v>208</v>
      </c>
      <c r="B94" s="75">
        <v>0</v>
      </c>
      <c r="C94" s="121">
        <v>0</v>
      </c>
      <c r="D94" s="76">
        <f t="shared" si="11"/>
        <v>0</v>
      </c>
    </row>
    <row r="95" spans="1:4" x14ac:dyDescent="0.25">
      <c r="A95" s="83" t="s">
        <v>124</v>
      </c>
      <c r="B95" s="81">
        <v>0</v>
      </c>
      <c r="C95" s="78" t="s">
        <v>203</v>
      </c>
      <c r="D95" s="79">
        <f>SUM(D89:D94)</f>
        <v>0</v>
      </c>
    </row>
    <row r="96" spans="1:4" x14ac:dyDescent="0.25">
      <c r="A96" s="34" t="s">
        <v>264</v>
      </c>
      <c r="B96" s="31">
        <f>B8+B14+B23+B31+B39+B47+B55+B63+B71+B79+B87+B95</f>
        <v>66911</v>
      </c>
      <c r="C96" s="84" t="s">
        <v>203</v>
      </c>
      <c r="D96" s="85">
        <f>D8+D14+D23+D31+D39+D47+D55+D63+D71+D79+D87+D95</f>
        <v>0</v>
      </c>
    </row>
    <row r="97" spans="1:4" x14ac:dyDescent="0.25">
      <c r="A97" s="99" t="s">
        <v>265</v>
      </c>
      <c r="B97" s="99"/>
      <c r="C97" s="99"/>
      <c r="D97" s="85">
        <f>ROUNDUP(D96*10%,2)</f>
        <v>0</v>
      </c>
    </row>
    <row r="98" spans="1:4" x14ac:dyDescent="0.25">
      <c r="A98" s="100" t="s">
        <v>266</v>
      </c>
      <c r="B98" s="101"/>
      <c r="C98" s="102"/>
      <c r="D98" s="85">
        <f>ROUNDUP(D96*10%,2)</f>
        <v>0</v>
      </c>
    </row>
    <row r="99" spans="1:4" x14ac:dyDescent="0.25">
      <c r="A99" s="99" t="s">
        <v>267</v>
      </c>
      <c r="B99" s="99"/>
      <c r="C99" s="99"/>
      <c r="D99" s="85">
        <f>D96+D97+D98</f>
        <v>0</v>
      </c>
    </row>
  </sheetData>
  <sheetProtection algorithmName="SHA-512" hashValue="wWaduNXc4hKQavkzvGHE4a66Bs3VrLNJvSBBtSVoGPGLMMX8N73IYmPkI6bh9qlhn/jhfZLUxUrErel4HLKQuQ==" saltValue="Xp03dvaOB6XgQan3Aqc6nA==" spinCount="100000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41" sqref="C41"/>
    </sheetView>
  </sheetViews>
  <sheetFormatPr defaultRowHeight="15" x14ac:dyDescent="0.25"/>
  <cols>
    <col min="1" max="1" width="27.42578125" customWidth="1"/>
    <col min="2" max="2" width="20.28515625" customWidth="1"/>
    <col min="3" max="3" width="36.85546875" customWidth="1"/>
    <col min="4" max="4" width="27.28515625" customWidth="1"/>
  </cols>
  <sheetData>
    <row r="1" spans="1:4" ht="24.75" customHeight="1" thickBot="1" x14ac:dyDescent="0.3">
      <c r="A1" s="103" t="s">
        <v>243</v>
      </c>
      <c r="B1" s="105" t="s">
        <v>253</v>
      </c>
      <c r="C1" s="106"/>
      <c r="D1" s="107"/>
    </row>
    <row r="2" spans="1:4" ht="24.75" thickBot="1" x14ac:dyDescent="0.3">
      <c r="A2" s="104"/>
      <c r="B2" s="51" t="s">
        <v>245</v>
      </c>
      <c r="C2" s="51" t="s">
        <v>193</v>
      </c>
      <c r="D2" s="51" t="s">
        <v>246</v>
      </c>
    </row>
    <row r="3" spans="1:4" ht="15.75" thickBot="1" x14ac:dyDescent="0.3">
      <c r="A3" s="52" t="s">
        <v>247</v>
      </c>
      <c r="B3" s="53">
        <v>1</v>
      </c>
      <c r="C3" s="54">
        <v>0</v>
      </c>
      <c r="D3" s="55">
        <f t="shared" ref="D3:D6" si="0">B3*C3</f>
        <v>0</v>
      </c>
    </row>
    <row r="4" spans="1:4" ht="15.75" customHeight="1" thickBot="1" x14ac:dyDescent="0.3">
      <c r="A4" s="56" t="s">
        <v>255</v>
      </c>
      <c r="B4" s="53">
        <v>1</v>
      </c>
      <c r="C4" s="54">
        <v>0</v>
      </c>
      <c r="D4" s="55">
        <f t="shared" si="0"/>
        <v>0</v>
      </c>
    </row>
    <row r="5" spans="1:4" ht="15.75" thickBot="1" x14ac:dyDescent="0.3">
      <c r="A5" s="52" t="s">
        <v>268</v>
      </c>
      <c r="B5" s="53">
        <v>1</v>
      </c>
      <c r="C5" s="54">
        <v>0</v>
      </c>
      <c r="D5" s="55">
        <f t="shared" si="0"/>
        <v>0</v>
      </c>
    </row>
    <row r="6" spans="1:4" ht="15.75" thickBot="1" x14ac:dyDescent="0.3">
      <c r="A6" s="52" t="s">
        <v>254</v>
      </c>
      <c r="B6" s="53">
        <v>1</v>
      </c>
      <c r="C6" s="54">
        <v>0</v>
      </c>
      <c r="D6" s="55">
        <f t="shared" si="0"/>
        <v>0</v>
      </c>
    </row>
    <row r="7" spans="1:4" ht="15.75" thickBot="1" x14ac:dyDescent="0.3">
      <c r="A7" s="56" t="s">
        <v>102</v>
      </c>
      <c r="B7" s="51">
        <f>SUM(B3:B6)</f>
        <v>4</v>
      </c>
      <c r="C7" s="57" t="s">
        <v>203</v>
      </c>
      <c r="D7" s="58">
        <f>SUM(D3:D6)</f>
        <v>0</v>
      </c>
    </row>
    <row r="9" spans="1:4" ht="15.75" thickBot="1" x14ac:dyDescent="0.3"/>
    <row r="10" spans="1:4" ht="24.75" customHeight="1" thickBot="1" x14ac:dyDescent="0.3">
      <c r="A10" s="103" t="s">
        <v>243</v>
      </c>
      <c r="B10" s="105" t="s">
        <v>244</v>
      </c>
      <c r="C10" s="106"/>
      <c r="D10" s="107"/>
    </row>
    <row r="11" spans="1:4" ht="24.75" thickBot="1" x14ac:dyDescent="0.3">
      <c r="A11" s="104"/>
      <c r="B11" s="51" t="s">
        <v>248</v>
      </c>
      <c r="C11" s="51" t="s">
        <v>193</v>
      </c>
      <c r="D11" s="51" t="s">
        <v>246</v>
      </c>
    </row>
    <row r="12" spans="1:4" ht="15.75" customHeight="1" thickBot="1" x14ac:dyDescent="0.3">
      <c r="A12" s="56" t="s">
        <v>249</v>
      </c>
      <c r="B12" s="60">
        <v>4</v>
      </c>
      <c r="C12" s="54">
        <v>0</v>
      </c>
      <c r="D12" s="55">
        <f t="shared" ref="D12:D17" si="1">C12*B12</f>
        <v>0</v>
      </c>
    </row>
    <row r="13" spans="1:4" ht="15.75" thickBot="1" x14ac:dyDescent="0.3">
      <c r="A13" s="56" t="s">
        <v>269</v>
      </c>
      <c r="B13" s="60">
        <v>16</v>
      </c>
      <c r="C13" s="54">
        <v>0</v>
      </c>
      <c r="D13" s="55">
        <f t="shared" si="1"/>
        <v>0</v>
      </c>
    </row>
    <row r="14" spans="1:4" ht="15.75" thickBot="1" x14ac:dyDescent="0.3">
      <c r="A14" s="56" t="s">
        <v>270</v>
      </c>
      <c r="B14" s="60">
        <v>4</v>
      </c>
      <c r="C14" s="54">
        <v>0</v>
      </c>
      <c r="D14" s="55">
        <f t="shared" si="1"/>
        <v>0</v>
      </c>
    </row>
    <row r="15" spans="1:4" s="13" customFormat="1" ht="15.75" thickBot="1" x14ac:dyDescent="0.3">
      <c r="A15" s="56" t="s">
        <v>271</v>
      </c>
      <c r="B15" s="60">
        <v>4</v>
      </c>
      <c r="C15" s="54">
        <v>0</v>
      </c>
      <c r="D15" s="55">
        <f t="shared" si="1"/>
        <v>0</v>
      </c>
    </row>
    <row r="16" spans="1:4" s="13" customFormat="1" ht="15.75" thickBot="1" x14ac:dyDescent="0.3">
      <c r="A16" s="56" t="s">
        <v>272</v>
      </c>
      <c r="B16" s="60">
        <v>2</v>
      </c>
      <c r="C16" s="54">
        <v>0</v>
      </c>
      <c r="D16" s="55">
        <f t="shared" si="1"/>
        <v>0</v>
      </c>
    </row>
    <row r="17" spans="1:4" ht="15.75" thickBot="1" x14ac:dyDescent="0.3">
      <c r="A17" s="56" t="s">
        <v>250</v>
      </c>
      <c r="B17" s="60">
        <v>4</v>
      </c>
      <c r="C17" s="54">
        <v>0</v>
      </c>
      <c r="D17" s="55">
        <f t="shared" si="1"/>
        <v>0</v>
      </c>
    </row>
    <row r="18" spans="1:4" ht="15.75" thickBot="1" x14ac:dyDescent="0.3">
      <c r="A18" s="56" t="s">
        <v>251</v>
      </c>
      <c r="B18" s="60">
        <v>4</v>
      </c>
      <c r="C18" s="61">
        <v>0</v>
      </c>
      <c r="D18" s="55">
        <f>C18*B18</f>
        <v>0</v>
      </c>
    </row>
    <row r="19" spans="1:4" ht="15.75" thickBot="1" x14ac:dyDescent="0.3">
      <c r="A19" s="46" t="s">
        <v>102</v>
      </c>
      <c r="B19" s="60">
        <f>SUM(B12:B18)</f>
        <v>38</v>
      </c>
      <c r="C19" s="62" t="s">
        <v>203</v>
      </c>
      <c r="D19" s="58">
        <f>SUM(D12:D18)</f>
        <v>0</v>
      </c>
    </row>
    <row r="21" spans="1:4" ht="15.75" thickBot="1" x14ac:dyDescent="0.3"/>
    <row r="22" spans="1:4" ht="24.75" customHeight="1" thickBot="1" x14ac:dyDescent="0.3">
      <c r="A22" s="103" t="s">
        <v>243</v>
      </c>
      <c r="B22" s="105" t="s">
        <v>244</v>
      </c>
      <c r="C22" s="106"/>
      <c r="D22" s="107"/>
    </row>
    <row r="23" spans="1:4" ht="15.75" customHeight="1" thickBot="1" x14ac:dyDescent="0.3">
      <c r="A23" s="104"/>
      <c r="B23" s="51" t="s">
        <v>252</v>
      </c>
      <c r="C23" s="51" t="s">
        <v>193</v>
      </c>
      <c r="D23" s="51" t="s">
        <v>246</v>
      </c>
    </row>
    <row r="24" spans="1:4" s="13" customFormat="1" ht="15.75" customHeight="1" thickBot="1" x14ac:dyDescent="0.3">
      <c r="A24" s="89" t="s">
        <v>270</v>
      </c>
      <c r="B24" s="51">
        <v>2</v>
      </c>
      <c r="C24" s="90">
        <v>0</v>
      </c>
      <c r="D24" s="55">
        <f>B24*C24</f>
        <v>0</v>
      </c>
    </row>
    <row r="25" spans="1:4" ht="15.75" thickBot="1" x14ac:dyDescent="0.3">
      <c r="A25" s="56" t="s">
        <v>271</v>
      </c>
      <c r="B25" s="60">
        <v>2</v>
      </c>
      <c r="C25" s="54">
        <v>0</v>
      </c>
      <c r="D25" s="55">
        <f>B25*C25</f>
        <v>0</v>
      </c>
    </row>
    <row r="26" spans="1:4" ht="15.75" thickBot="1" x14ac:dyDescent="0.3">
      <c r="A26" s="46" t="s">
        <v>102</v>
      </c>
      <c r="B26" s="60">
        <f>SUM(B24:B25)</f>
        <v>4</v>
      </c>
      <c r="C26" s="68" t="s">
        <v>203</v>
      </c>
      <c r="D26" s="58">
        <f>SUM(D24:D25)</f>
        <v>0</v>
      </c>
    </row>
    <row r="28" spans="1:4" x14ac:dyDescent="0.25">
      <c r="A28" s="63"/>
      <c r="B28" s="59"/>
      <c r="C28" s="59"/>
      <c r="D28" s="59"/>
    </row>
    <row r="29" spans="1:4" ht="15.75" thickBot="1" x14ac:dyDescent="0.3">
      <c r="A29" s="59"/>
      <c r="B29" s="59"/>
      <c r="C29" s="59"/>
      <c r="D29" s="59"/>
    </row>
    <row r="30" spans="1:4" ht="24.75" customHeight="1" thickBot="1" x14ac:dyDescent="0.3">
      <c r="A30" s="105" t="s">
        <v>256</v>
      </c>
      <c r="B30" s="108"/>
      <c r="C30" s="65">
        <f>B7+B19+B26</f>
        <v>46</v>
      </c>
      <c r="D30" s="64">
        <f>D7+D19+D26</f>
        <v>0</v>
      </c>
    </row>
    <row r="32" spans="1:4" ht="15.75" customHeight="1" x14ac:dyDescent="0.25"/>
  </sheetData>
  <mergeCells count="7">
    <mergeCell ref="A22:A23"/>
    <mergeCell ref="B22:D22"/>
    <mergeCell ref="A30:B30"/>
    <mergeCell ref="B1:D1"/>
    <mergeCell ref="A1:A2"/>
    <mergeCell ref="A10:A11"/>
    <mergeCell ref="B10:D1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94" workbookViewId="0">
      <selection activeCell="C134" sqref="C134"/>
    </sheetView>
  </sheetViews>
  <sheetFormatPr defaultRowHeight="15" x14ac:dyDescent="0.25"/>
  <cols>
    <col min="1" max="1" width="5.28515625" style="13" customWidth="1"/>
    <col min="2" max="2" width="40" style="13" customWidth="1"/>
    <col min="3" max="3" width="27.28515625" style="13" customWidth="1"/>
    <col min="4" max="4" width="18.5703125" style="13" customWidth="1"/>
    <col min="5" max="16384" width="9.140625" style="13"/>
  </cols>
  <sheetData>
    <row r="1" spans="1:10" x14ac:dyDescent="0.25">
      <c r="A1" s="28" t="s">
        <v>103</v>
      </c>
      <c r="B1" s="28"/>
      <c r="C1" s="28"/>
    </row>
    <row r="2" spans="1:10" ht="15.75" thickBot="1" x14ac:dyDescent="0.3"/>
    <row r="3" spans="1:10" ht="15.75" thickBot="1" x14ac:dyDescent="0.3">
      <c r="A3" s="17">
        <v>1</v>
      </c>
      <c r="B3" s="18" t="s">
        <v>104</v>
      </c>
      <c r="C3" s="19"/>
    </row>
    <row r="4" spans="1:10" ht="15.75" thickBot="1" x14ac:dyDescent="0.3">
      <c r="A4" s="20">
        <v>2</v>
      </c>
      <c r="B4" s="16" t="s">
        <v>105</v>
      </c>
      <c r="C4" s="15"/>
      <c r="G4" s="69"/>
      <c r="H4" s="69"/>
      <c r="I4" s="69"/>
      <c r="J4" s="69"/>
    </row>
    <row r="5" spans="1:10" ht="15.75" thickBot="1" x14ac:dyDescent="0.3">
      <c r="A5" s="20">
        <v>3</v>
      </c>
      <c r="B5" s="16" t="s">
        <v>106</v>
      </c>
      <c r="C5" s="15"/>
      <c r="G5" s="69"/>
      <c r="H5" s="69"/>
      <c r="I5" s="69"/>
      <c r="J5" s="69"/>
    </row>
    <row r="6" spans="1:10" ht="15.75" thickBot="1" x14ac:dyDescent="0.3">
      <c r="A6" s="20">
        <v>4</v>
      </c>
      <c r="B6" s="16" t="s">
        <v>107</v>
      </c>
      <c r="C6" s="15"/>
    </row>
    <row r="7" spans="1:10" ht="15.75" thickBot="1" x14ac:dyDescent="0.3">
      <c r="A7" s="20">
        <v>5</v>
      </c>
      <c r="B7" s="16" t="s">
        <v>108</v>
      </c>
      <c r="C7" s="15"/>
    </row>
    <row r="9" spans="1:10" x14ac:dyDescent="0.25">
      <c r="A9" s="112" t="s">
        <v>109</v>
      </c>
      <c r="B9" s="112"/>
      <c r="C9" s="112"/>
    </row>
    <row r="10" spans="1:10" ht="15.75" thickBot="1" x14ac:dyDescent="0.3"/>
    <row r="11" spans="1:10" ht="15.75" thickBot="1" x14ac:dyDescent="0.3">
      <c r="A11" s="17">
        <v>1</v>
      </c>
      <c r="B11" s="19" t="s">
        <v>110</v>
      </c>
      <c r="C11" s="19" t="s">
        <v>111</v>
      </c>
    </row>
    <row r="12" spans="1:10" ht="15.75" thickBot="1" x14ac:dyDescent="0.3">
      <c r="A12" s="21" t="s">
        <v>112</v>
      </c>
      <c r="B12" s="16" t="s">
        <v>113</v>
      </c>
      <c r="C12" s="86"/>
    </row>
    <row r="13" spans="1:10" ht="15.75" thickBot="1" x14ac:dyDescent="0.3">
      <c r="A13" s="21" t="s">
        <v>114</v>
      </c>
      <c r="B13" s="16" t="s">
        <v>115</v>
      </c>
      <c r="C13" s="86"/>
      <c r="D13" s="70"/>
      <c r="E13" s="71"/>
      <c r="F13" s="71"/>
    </row>
    <row r="14" spans="1:10" ht="15.75" thickBot="1" x14ac:dyDescent="0.3">
      <c r="A14" s="21" t="s">
        <v>116</v>
      </c>
      <c r="B14" s="16" t="s">
        <v>117</v>
      </c>
      <c r="C14" s="86"/>
      <c r="D14" s="70"/>
      <c r="E14" s="71"/>
      <c r="F14" s="71"/>
    </row>
    <row r="15" spans="1:10" ht="15.75" thickBot="1" x14ac:dyDescent="0.3">
      <c r="A15" s="21" t="s">
        <v>118</v>
      </c>
      <c r="B15" s="16" t="s">
        <v>119</v>
      </c>
      <c r="C15" s="86"/>
      <c r="D15" s="70"/>
      <c r="E15" s="71"/>
      <c r="F15" s="71"/>
    </row>
    <row r="16" spans="1:10" ht="15.75" thickBot="1" x14ac:dyDescent="0.3">
      <c r="A16" s="21" t="s">
        <v>120</v>
      </c>
      <c r="B16" s="16" t="s">
        <v>121</v>
      </c>
      <c r="C16" s="86"/>
      <c r="D16" s="70"/>
      <c r="E16" s="71"/>
      <c r="F16" s="71"/>
    </row>
    <row r="17" spans="1:6" ht="15.75" thickBot="1" x14ac:dyDescent="0.3">
      <c r="A17" s="21"/>
      <c r="B17" s="16"/>
      <c r="C17" s="86"/>
    </row>
    <row r="18" spans="1:6" ht="15.75" thickBot="1" x14ac:dyDescent="0.3">
      <c r="A18" s="21" t="s">
        <v>122</v>
      </c>
      <c r="B18" s="16" t="s">
        <v>123</v>
      </c>
      <c r="C18" s="86"/>
    </row>
    <row r="19" spans="1:6" ht="15.75" thickBot="1" x14ac:dyDescent="0.3">
      <c r="A19" s="109" t="s">
        <v>124</v>
      </c>
      <c r="B19" s="110"/>
      <c r="C19" s="86">
        <v>0</v>
      </c>
    </row>
    <row r="21" spans="1:6" x14ac:dyDescent="0.25">
      <c r="A21" s="112" t="s">
        <v>125</v>
      </c>
      <c r="B21" s="112"/>
      <c r="C21" s="112"/>
    </row>
    <row r="22" spans="1:6" x14ac:dyDescent="0.25">
      <c r="A22" s="14"/>
    </row>
    <row r="23" spans="1:6" x14ac:dyDescent="0.25">
      <c r="A23" s="111" t="s">
        <v>126</v>
      </c>
      <c r="B23" s="111"/>
      <c r="C23" s="111"/>
    </row>
    <row r="24" spans="1:6" ht="15.75" thickBot="1" x14ac:dyDescent="0.3"/>
    <row r="25" spans="1:6" ht="26.25" thickBot="1" x14ac:dyDescent="0.3">
      <c r="A25" s="17" t="s">
        <v>127</v>
      </c>
      <c r="B25" s="19" t="s">
        <v>128</v>
      </c>
      <c r="C25" s="19" t="s">
        <v>111</v>
      </c>
    </row>
    <row r="26" spans="1:6" ht="15.75" thickBot="1" x14ac:dyDescent="0.3">
      <c r="A26" s="21" t="s">
        <v>112</v>
      </c>
      <c r="B26" s="16" t="s">
        <v>129</v>
      </c>
      <c r="C26" s="86"/>
      <c r="D26" s="70"/>
      <c r="E26" s="71"/>
      <c r="F26" s="71"/>
    </row>
    <row r="27" spans="1:6" ht="15.75" thickBot="1" x14ac:dyDescent="0.3">
      <c r="A27" s="21" t="s">
        <v>114</v>
      </c>
      <c r="B27" s="16" t="s">
        <v>130</v>
      </c>
      <c r="C27" s="86"/>
      <c r="D27" s="70"/>
      <c r="E27" s="71"/>
      <c r="F27" s="71"/>
    </row>
    <row r="28" spans="1:6" ht="15.75" thickBot="1" x14ac:dyDescent="0.3">
      <c r="A28" s="109" t="s">
        <v>124</v>
      </c>
      <c r="B28" s="110"/>
      <c r="C28" s="86">
        <v>0</v>
      </c>
    </row>
    <row r="31" spans="1:6" ht="24.75" customHeight="1" x14ac:dyDescent="0.25">
      <c r="A31" s="115" t="s">
        <v>131</v>
      </c>
      <c r="B31" s="115"/>
      <c r="C31" s="115"/>
      <c r="D31" s="115"/>
    </row>
    <row r="32" spans="1:6" ht="15.75" thickBot="1" x14ac:dyDescent="0.3"/>
    <row r="33" spans="1:6" ht="15.75" thickBot="1" x14ac:dyDescent="0.3">
      <c r="A33" s="17" t="s">
        <v>132</v>
      </c>
      <c r="B33" s="19" t="s">
        <v>133</v>
      </c>
      <c r="C33" s="19" t="s">
        <v>134</v>
      </c>
      <c r="D33" s="19" t="s">
        <v>111</v>
      </c>
      <c r="E33" s="29"/>
    </row>
    <row r="34" spans="1:6" ht="15.75" thickBot="1" x14ac:dyDescent="0.3">
      <c r="A34" s="21" t="s">
        <v>112</v>
      </c>
      <c r="B34" s="16" t="s">
        <v>135</v>
      </c>
      <c r="C34" s="22">
        <v>0.2</v>
      </c>
      <c r="D34" s="86"/>
      <c r="E34" s="29"/>
    </row>
    <row r="35" spans="1:6" ht="15.75" thickBot="1" x14ac:dyDescent="0.3">
      <c r="A35" s="21" t="s">
        <v>114</v>
      </c>
      <c r="B35" s="16" t="s">
        <v>136</v>
      </c>
      <c r="C35" s="22">
        <v>2.5000000000000001E-2</v>
      </c>
      <c r="D35" s="86"/>
      <c r="E35" s="29"/>
    </row>
    <row r="36" spans="1:6" ht="15.75" thickBot="1" x14ac:dyDescent="0.3">
      <c r="A36" s="21" t="s">
        <v>116</v>
      </c>
      <c r="B36" s="16" t="s">
        <v>137</v>
      </c>
      <c r="C36" s="23"/>
      <c r="D36" s="86"/>
      <c r="E36" s="71"/>
    </row>
    <row r="37" spans="1:6" ht="15.75" thickBot="1" x14ac:dyDescent="0.3">
      <c r="A37" s="21" t="s">
        <v>118</v>
      </c>
      <c r="B37" s="16" t="s">
        <v>138</v>
      </c>
      <c r="C37" s="22">
        <v>1.4999999999999999E-2</v>
      </c>
      <c r="D37" s="86"/>
      <c r="E37" s="29"/>
    </row>
    <row r="38" spans="1:6" ht="15.75" thickBot="1" x14ac:dyDescent="0.3">
      <c r="A38" s="21" t="s">
        <v>120</v>
      </c>
      <c r="B38" s="16" t="s">
        <v>139</v>
      </c>
      <c r="C38" s="22">
        <v>0.01</v>
      </c>
      <c r="D38" s="86"/>
      <c r="E38" s="29"/>
    </row>
    <row r="39" spans="1:6" ht="15.75" thickBot="1" x14ac:dyDescent="0.3">
      <c r="A39" s="21" t="s">
        <v>140</v>
      </c>
      <c r="B39" s="16" t="s">
        <v>141</v>
      </c>
      <c r="C39" s="22">
        <v>6.0000000000000001E-3</v>
      </c>
      <c r="D39" s="86"/>
      <c r="E39" s="29"/>
    </row>
    <row r="40" spans="1:6" ht="15.75" thickBot="1" x14ac:dyDescent="0.3">
      <c r="A40" s="21" t="s">
        <v>122</v>
      </c>
      <c r="B40" s="16" t="s">
        <v>142</v>
      </c>
      <c r="C40" s="22">
        <v>2E-3</v>
      </c>
      <c r="D40" s="86"/>
      <c r="E40" s="29"/>
    </row>
    <row r="41" spans="1:6" ht="15.75" thickBot="1" x14ac:dyDescent="0.3">
      <c r="A41" s="21" t="s">
        <v>143</v>
      </c>
      <c r="B41" s="16" t="s">
        <v>144</v>
      </c>
      <c r="C41" s="22">
        <v>0.08</v>
      </c>
      <c r="D41" s="86"/>
      <c r="E41" s="29"/>
    </row>
    <row r="42" spans="1:6" ht="15.75" thickBot="1" x14ac:dyDescent="0.3">
      <c r="A42" s="109" t="s">
        <v>102</v>
      </c>
      <c r="B42" s="110"/>
      <c r="C42" s="15"/>
      <c r="D42" s="86">
        <v>0</v>
      </c>
      <c r="E42" s="29"/>
    </row>
    <row r="45" spans="1:6" x14ac:dyDescent="0.25">
      <c r="A45" s="111" t="s">
        <v>145</v>
      </c>
      <c r="B45" s="111"/>
      <c r="C45" s="111"/>
    </row>
    <row r="46" spans="1:6" ht="15.75" thickBot="1" x14ac:dyDescent="0.3"/>
    <row r="47" spans="1:6" ht="15.75" thickBot="1" x14ac:dyDescent="0.3">
      <c r="A47" s="17" t="s">
        <v>146</v>
      </c>
      <c r="B47" s="19" t="s">
        <v>147</v>
      </c>
      <c r="C47" s="19" t="s">
        <v>111</v>
      </c>
    </row>
    <row r="48" spans="1:6" ht="15.75" thickBot="1" x14ac:dyDescent="0.3">
      <c r="A48" s="21" t="s">
        <v>112</v>
      </c>
      <c r="B48" s="16" t="s">
        <v>148</v>
      </c>
      <c r="C48" s="86"/>
      <c r="D48" s="70"/>
      <c r="E48" s="71"/>
      <c r="F48" s="71"/>
    </row>
    <row r="49" spans="1:5" ht="15.75" thickBot="1" x14ac:dyDescent="0.3">
      <c r="A49" s="21" t="s">
        <v>114</v>
      </c>
      <c r="B49" s="16" t="s">
        <v>149</v>
      </c>
      <c r="C49" s="86"/>
      <c r="D49" s="113"/>
      <c r="E49" s="114"/>
    </row>
    <row r="50" spans="1:5" ht="15.75" thickBot="1" x14ac:dyDescent="0.3">
      <c r="A50" s="21" t="s">
        <v>116</v>
      </c>
      <c r="B50" s="16" t="s">
        <v>150</v>
      </c>
      <c r="C50" s="86"/>
    </row>
    <row r="51" spans="1:5" ht="15.75" thickBot="1" x14ac:dyDescent="0.3">
      <c r="A51" s="21" t="s">
        <v>118</v>
      </c>
      <c r="B51" s="16" t="s">
        <v>123</v>
      </c>
      <c r="C51" s="86"/>
    </row>
    <row r="52" spans="1:5" ht="15.75" thickBot="1" x14ac:dyDescent="0.3">
      <c r="A52" s="109" t="s">
        <v>124</v>
      </c>
      <c r="B52" s="110"/>
      <c r="C52" s="86">
        <v>0</v>
      </c>
    </row>
    <row r="54" spans="1:5" x14ac:dyDescent="0.25">
      <c r="A54" s="111" t="s">
        <v>151</v>
      </c>
      <c r="B54" s="111"/>
      <c r="C54" s="111"/>
    </row>
    <row r="55" spans="1:5" ht="15.75" thickBot="1" x14ac:dyDescent="0.3"/>
    <row r="56" spans="1:5" ht="26.25" thickBot="1" x14ac:dyDescent="0.3">
      <c r="A56" s="17">
        <v>2</v>
      </c>
      <c r="B56" s="19" t="s">
        <v>152</v>
      </c>
      <c r="C56" s="19" t="s">
        <v>111</v>
      </c>
    </row>
    <row r="57" spans="1:5" ht="26.25" thickBot="1" x14ac:dyDescent="0.3">
      <c r="A57" s="21" t="s">
        <v>127</v>
      </c>
      <c r="B57" s="16" t="s">
        <v>128</v>
      </c>
      <c r="C57" s="86"/>
    </row>
    <row r="58" spans="1:5" ht="15.75" thickBot="1" x14ac:dyDescent="0.3">
      <c r="A58" s="21" t="s">
        <v>132</v>
      </c>
      <c r="B58" s="16" t="s">
        <v>133</v>
      </c>
      <c r="C58" s="86"/>
    </row>
    <row r="59" spans="1:5" ht="15.75" thickBot="1" x14ac:dyDescent="0.3">
      <c r="A59" s="21" t="s">
        <v>146</v>
      </c>
      <c r="B59" s="16" t="s">
        <v>147</v>
      </c>
      <c r="C59" s="86"/>
    </row>
    <row r="60" spans="1:5" ht="15.75" thickBot="1" x14ac:dyDescent="0.3">
      <c r="A60" s="109" t="s">
        <v>124</v>
      </c>
      <c r="B60" s="110"/>
      <c r="C60" s="86">
        <v>0</v>
      </c>
    </row>
    <row r="61" spans="1:5" x14ac:dyDescent="0.25">
      <c r="A61" s="14"/>
    </row>
    <row r="63" spans="1:5" x14ac:dyDescent="0.25">
      <c r="A63" s="112" t="s">
        <v>153</v>
      </c>
      <c r="B63" s="112"/>
      <c r="C63" s="112"/>
    </row>
    <row r="64" spans="1:5" ht="15.75" thickBot="1" x14ac:dyDescent="0.3"/>
    <row r="65" spans="1:6" ht="15.75" thickBot="1" x14ac:dyDescent="0.3">
      <c r="A65" s="17">
        <v>3</v>
      </c>
      <c r="B65" s="19" t="s">
        <v>154</v>
      </c>
      <c r="C65" s="19" t="s">
        <v>111</v>
      </c>
    </row>
    <row r="66" spans="1:6" ht="15.75" thickBot="1" x14ac:dyDescent="0.3">
      <c r="A66" s="21" t="s">
        <v>112</v>
      </c>
      <c r="B66" s="24" t="s">
        <v>155</v>
      </c>
      <c r="C66" s="86"/>
      <c r="D66" s="25"/>
    </row>
    <row r="67" spans="1:6" ht="26.25" thickBot="1" x14ac:dyDescent="0.3">
      <c r="A67" s="21" t="s">
        <v>114</v>
      </c>
      <c r="B67" s="24" t="s">
        <v>156</v>
      </c>
      <c r="C67" s="86"/>
      <c r="D67" s="25"/>
    </row>
    <row r="68" spans="1:6" ht="26.25" thickBot="1" x14ac:dyDescent="0.3">
      <c r="A68" s="21" t="s">
        <v>116</v>
      </c>
      <c r="B68" s="24" t="s">
        <v>157</v>
      </c>
      <c r="C68" s="86"/>
      <c r="D68" s="25"/>
    </row>
    <row r="69" spans="1:6" ht="15.75" thickBot="1" x14ac:dyDescent="0.3">
      <c r="A69" s="21" t="s">
        <v>118</v>
      </c>
      <c r="B69" s="24" t="s">
        <v>158</v>
      </c>
      <c r="C69" s="86"/>
      <c r="D69" s="25"/>
    </row>
    <row r="70" spans="1:6" ht="26.25" thickBot="1" x14ac:dyDescent="0.3">
      <c r="A70" s="21" t="s">
        <v>120</v>
      </c>
      <c r="B70" s="24" t="s">
        <v>159</v>
      </c>
      <c r="C70" s="86"/>
      <c r="D70" s="113"/>
      <c r="E70" s="114"/>
      <c r="F70" s="114"/>
    </row>
    <row r="71" spans="1:6" ht="26.25" thickBot="1" x14ac:dyDescent="0.3">
      <c r="A71" s="21" t="s">
        <v>140</v>
      </c>
      <c r="B71" s="24" t="s">
        <v>160</v>
      </c>
      <c r="C71" s="86"/>
      <c r="D71" s="25"/>
    </row>
    <row r="72" spans="1:6" ht="15.75" thickBot="1" x14ac:dyDescent="0.3">
      <c r="A72" s="109" t="s">
        <v>124</v>
      </c>
      <c r="B72" s="110"/>
      <c r="C72" s="86">
        <v>0</v>
      </c>
    </row>
    <row r="75" spans="1:6" x14ac:dyDescent="0.25">
      <c r="A75" s="112" t="s">
        <v>161</v>
      </c>
      <c r="B75" s="112"/>
      <c r="C75" s="112"/>
    </row>
    <row r="78" spans="1:6" x14ac:dyDescent="0.25">
      <c r="A78" s="111" t="s">
        <v>162</v>
      </c>
      <c r="B78" s="111"/>
      <c r="C78" s="111"/>
    </row>
    <row r="79" spans="1:6" ht="15.75" thickBot="1" x14ac:dyDescent="0.3">
      <c r="A79" s="14"/>
    </row>
    <row r="80" spans="1:6" ht="15.75" thickBot="1" x14ac:dyDescent="0.3">
      <c r="A80" s="17" t="s">
        <v>163</v>
      </c>
      <c r="B80" s="19" t="s">
        <v>164</v>
      </c>
      <c r="C80" s="19" t="s">
        <v>111</v>
      </c>
    </row>
    <row r="81" spans="1:6" ht="15.75" thickBot="1" x14ac:dyDescent="0.3">
      <c r="A81" s="21" t="s">
        <v>112</v>
      </c>
      <c r="B81" s="16" t="s">
        <v>165</v>
      </c>
      <c r="C81" s="86"/>
      <c r="D81" s="25"/>
    </row>
    <row r="82" spans="1:6" ht="15.75" thickBot="1" x14ac:dyDescent="0.3">
      <c r="A82" s="21" t="s">
        <v>114</v>
      </c>
      <c r="B82" s="16" t="s">
        <v>164</v>
      </c>
      <c r="C82" s="86"/>
      <c r="D82" s="25"/>
    </row>
    <row r="83" spans="1:6" ht="15.75" thickBot="1" x14ac:dyDescent="0.3">
      <c r="A83" s="21" t="s">
        <v>116</v>
      </c>
      <c r="B83" s="16" t="s">
        <v>166</v>
      </c>
      <c r="C83" s="86"/>
      <c r="D83" s="25"/>
    </row>
    <row r="84" spans="1:6" ht="15.75" thickBot="1" x14ac:dyDescent="0.3">
      <c r="A84" s="21" t="s">
        <v>118</v>
      </c>
      <c r="B84" s="16" t="s">
        <v>167</v>
      </c>
      <c r="C84" s="86"/>
      <c r="D84" s="25"/>
    </row>
    <row r="85" spans="1:6" ht="15.75" thickBot="1" x14ac:dyDescent="0.3">
      <c r="A85" s="21" t="s">
        <v>120</v>
      </c>
      <c r="B85" s="16" t="s">
        <v>168</v>
      </c>
      <c r="C85" s="86"/>
      <c r="D85" s="70"/>
      <c r="E85" s="71"/>
      <c r="F85" s="71"/>
    </row>
    <row r="86" spans="1:6" ht="15.75" thickBot="1" x14ac:dyDescent="0.3">
      <c r="A86" s="21" t="s">
        <v>140</v>
      </c>
      <c r="B86" s="16" t="s">
        <v>123</v>
      </c>
      <c r="C86" s="86"/>
    </row>
    <row r="87" spans="1:6" ht="15.75" thickBot="1" x14ac:dyDescent="0.3">
      <c r="A87" s="109" t="s">
        <v>102</v>
      </c>
      <c r="B87" s="110"/>
      <c r="C87" s="86">
        <v>0</v>
      </c>
    </row>
    <row r="89" spans="1:6" x14ac:dyDescent="0.25">
      <c r="A89" s="111" t="s">
        <v>169</v>
      </c>
      <c r="B89" s="111"/>
      <c r="C89" s="111"/>
    </row>
    <row r="90" spans="1:6" ht="15.75" thickBot="1" x14ac:dyDescent="0.3">
      <c r="A90" s="14"/>
    </row>
    <row r="91" spans="1:6" ht="15.75" thickBot="1" x14ac:dyDescent="0.3">
      <c r="A91" s="17" t="s">
        <v>170</v>
      </c>
      <c r="B91" s="19" t="s">
        <v>171</v>
      </c>
      <c r="C91" s="19" t="s">
        <v>111</v>
      </c>
    </row>
    <row r="92" spans="1:6" ht="15.75" thickBot="1" x14ac:dyDescent="0.3">
      <c r="A92" s="21" t="s">
        <v>112</v>
      </c>
      <c r="B92" s="16" t="s">
        <v>172</v>
      </c>
      <c r="C92" s="86"/>
    </row>
    <row r="93" spans="1:6" ht="15.75" thickBot="1" x14ac:dyDescent="0.3">
      <c r="A93" s="109" t="s">
        <v>124</v>
      </c>
      <c r="B93" s="110"/>
      <c r="C93" s="86">
        <v>0</v>
      </c>
    </row>
    <row r="96" spans="1:6" x14ac:dyDescent="0.25">
      <c r="A96" s="111" t="s">
        <v>173</v>
      </c>
      <c r="B96" s="111"/>
      <c r="C96" s="111"/>
    </row>
    <row r="97" spans="1:3" ht="15.75" thickBot="1" x14ac:dyDescent="0.3">
      <c r="A97" s="14"/>
    </row>
    <row r="98" spans="1:3" ht="15.75" thickBot="1" x14ac:dyDescent="0.3">
      <c r="A98" s="17">
        <v>4</v>
      </c>
      <c r="B98" s="19" t="s">
        <v>174</v>
      </c>
      <c r="C98" s="19" t="s">
        <v>111</v>
      </c>
    </row>
    <row r="99" spans="1:3" ht="15.75" thickBot="1" x14ac:dyDescent="0.3">
      <c r="A99" s="21" t="s">
        <v>163</v>
      </c>
      <c r="B99" s="16" t="s">
        <v>164</v>
      </c>
      <c r="C99" s="86"/>
    </row>
    <row r="100" spans="1:3" ht="15.75" thickBot="1" x14ac:dyDescent="0.3">
      <c r="A100" s="21" t="s">
        <v>170</v>
      </c>
      <c r="B100" s="16" t="s">
        <v>171</v>
      </c>
      <c r="C100" s="86"/>
    </row>
    <row r="101" spans="1:3" ht="15.75" thickBot="1" x14ac:dyDescent="0.3">
      <c r="A101" s="109" t="s">
        <v>124</v>
      </c>
      <c r="B101" s="110"/>
      <c r="C101" s="86">
        <v>0</v>
      </c>
    </row>
    <row r="104" spans="1:3" x14ac:dyDescent="0.25">
      <c r="A104" s="112" t="s">
        <v>175</v>
      </c>
      <c r="B104" s="112"/>
      <c r="C104" s="112"/>
    </row>
    <row r="105" spans="1:3" ht="15.75" thickBot="1" x14ac:dyDescent="0.3"/>
    <row r="106" spans="1:3" ht="15.75" thickBot="1" x14ac:dyDescent="0.3">
      <c r="A106" s="17">
        <v>5</v>
      </c>
      <c r="B106" s="26" t="s">
        <v>176</v>
      </c>
      <c r="C106" s="19" t="s">
        <v>111</v>
      </c>
    </row>
    <row r="107" spans="1:3" ht="15.75" thickBot="1" x14ac:dyDescent="0.3">
      <c r="A107" s="21" t="s">
        <v>112</v>
      </c>
      <c r="B107" s="16" t="s">
        <v>177</v>
      </c>
      <c r="C107" s="86"/>
    </row>
    <row r="108" spans="1:3" ht="15.75" thickBot="1" x14ac:dyDescent="0.3">
      <c r="A108" s="21" t="s">
        <v>114</v>
      </c>
      <c r="B108" s="16" t="s">
        <v>178</v>
      </c>
      <c r="C108" s="86"/>
    </row>
    <row r="109" spans="1:3" ht="15.75" thickBot="1" x14ac:dyDescent="0.3">
      <c r="A109" s="21" t="s">
        <v>116</v>
      </c>
      <c r="B109" s="16" t="s">
        <v>179</v>
      </c>
      <c r="C109" s="86"/>
    </row>
    <row r="110" spans="1:3" ht="15.75" thickBot="1" x14ac:dyDescent="0.3">
      <c r="A110" s="21" t="s">
        <v>118</v>
      </c>
      <c r="B110" s="16" t="s">
        <v>123</v>
      </c>
      <c r="C110" s="86"/>
    </row>
    <row r="111" spans="1:3" ht="15.75" thickBot="1" x14ac:dyDescent="0.3">
      <c r="A111" s="109" t="s">
        <v>102</v>
      </c>
      <c r="B111" s="110"/>
      <c r="C111" s="86">
        <v>0</v>
      </c>
    </row>
    <row r="113" spans="1:5" x14ac:dyDescent="0.25">
      <c r="A113" s="112" t="s">
        <v>180</v>
      </c>
      <c r="B113" s="112"/>
      <c r="C113" s="112"/>
    </row>
    <row r="114" spans="1:5" ht="15.75" thickBot="1" x14ac:dyDescent="0.3"/>
    <row r="115" spans="1:5" ht="15.75" thickBot="1" x14ac:dyDescent="0.3">
      <c r="A115" s="17">
        <v>6</v>
      </c>
      <c r="B115" s="26" t="s">
        <v>181</v>
      </c>
      <c r="C115" s="19" t="s">
        <v>134</v>
      </c>
      <c r="D115" s="19" t="s">
        <v>111</v>
      </c>
      <c r="E115" s="29"/>
    </row>
    <row r="116" spans="1:5" ht="15.75" thickBot="1" x14ac:dyDescent="0.3">
      <c r="A116" s="21" t="s">
        <v>112</v>
      </c>
      <c r="B116" s="16" t="s">
        <v>182</v>
      </c>
      <c r="C116" s="15"/>
      <c r="D116" s="86"/>
      <c r="E116" s="29"/>
    </row>
    <row r="117" spans="1:5" ht="15.75" thickBot="1" x14ac:dyDescent="0.3">
      <c r="A117" s="21" t="s">
        <v>114</v>
      </c>
      <c r="B117" s="16" t="s">
        <v>183</v>
      </c>
      <c r="C117" s="15"/>
      <c r="D117" s="86"/>
      <c r="E117" s="29"/>
    </row>
    <row r="118" spans="1:5" ht="15.75" thickBot="1" x14ac:dyDescent="0.3">
      <c r="A118" s="21" t="s">
        <v>116</v>
      </c>
      <c r="B118" s="16" t="s">
        <v>184</v>
      </c>
      <c r="C118" s="15"/>
      <c r="D118" s="86"/>
      <c r="E118" s="29"/>
    </row>
    <row r="119" spans="1:5" ht="15.75" thickBot="1" x14ac:dyDescent="0.3">
      <c r="A119" s="21"/>
      <c r="B119" s="16" t="s">
        <v>185</v>
      </c>
      <c r="C119" s="15"/>
      <c r="D119" s="86"/>
      <c r="E119" s="29"/>
    </row>
    <row r="120" spans="1:5" ht="15.75" thickBot="1" x14ac:dyDescent="0.3">
      <c r="A120" s="21"/>
      <c r="B120" s="16" t="s">
        <v>186</v>
      </c>
      <c r="C120" s="15"/>
      <c r="D120" s="86"/>
      <c r="E120" s="29"/>
    </row>
    <row r="121" spans="1:5" ht="15.75" thickBot="1" x14ac:dyDescent="0.3">
      <c r="A121" s="21"/>
      <c r="B121" s="16" t="s">
        <v>187</v>
      </c>
      <c r="C121" s="15"/>
      <c r="D121" s="86"/>
      <c r="E121" s="29"/>
    </row>
    <row r="122" spans="1:5" ht="15.75" thickBot="1" x14ac:dyDescent="0.3">
      <c r="A122" s="109" t="s">
        <v>102</v>
      </c>
      <c r="B122" s="110"/>
      <c r="C122" s="15"/>
      <c r="D122" s="86">
        <v>0</v>
      </c>
      <c r="E122" s="29"/>
    </row>
    <row r="124" spans="1:5" x14ac:dyDescent="0.25">
      <c r="A124" s="112" t="s">
        <v>188</v>
      </c>
      <c r="B124" s="112"/>
      <c r="C124" s="112"/>
    </row>
    <row r="125" spans="1:5" ht="15.75" thickBot="1" x14ac:dyDescent="0.3"/>
    <row r="126" spans="1:5" ht="39" thickBot="1" x14ac:dyDescent="0.3">
      <c r="A126" s="17"/>
      <c r="B126" s="27" t="s">
        <v>189</v>
      </c>
      <c r="C126" s="87" t="s">
        <v>111</v>
      </c>
    </row>
    <row r="127" spans="1:5" ht="15.75" thickBot="1" x14ac:dyDescent="0.3">
      <c r="A127" s="20" t="s">
        <v>112</v>
      </c>
      <c r="B127" s="16" t="s">
        <v>109</v>
      </c>
      <c r="C127" s="88">
        <f>C19</f>
        <v>0</v>
      </c>
    </row>
    <row r="128" spans="1:5" ht="26.25" thickBot="1" x14ac:dyDescent="0.3">
      <c r="A128" s="20" t="s">
        <v>114</v>
      </c>
      <c r="B128" s="16" t="s">
        <v>125</v>
      </c>
      <c r="C128" s="88">
        <f>C28</f>
        <v>0</v>
      </c>
    </row>
    <row r="129" spans="1:3" ht="15.75" thickBot="1" x14ac:dyDescent="0.3">
      <c r="A129" s="20" t="s">
        <v>116</v>
      </c>
      <c r="B129" s="16" t="s">
        <v>153</v>
      </c>
      <c r="C129" s="88">
        <f>C72</f>
        <v>0</v>
      </c>
    </row>
    <row r="130" spans="1:3" ht="26.25" thickBot="1" x14ac:dyDescent="0.3">
      <c r="A130" s="20" t="s">
        <v>118</v>
      </c>
      <c r="B130" s="16" t="s">
        <v>161</v>
      </c>
      <c r="C130" s="88">
        <f>C101</f>
        <v>0</v>
      </c>
    </row>
    <row r="131" spans="1:3" ht="15.75" thickBot="1" x14ac:dyDescent="0.3">
      <c r="A131" s="20" t="s">
        <v>120</v>
      </c>
      <c r="B131" s="16" t="s">
        <v>175</v>
      </c>
      <c r="C131" s="88">
        <f>C111</f>
        <v>0</v>
      </c>
    </row>
    <row r="132" spans="1:3" ht="15.75" customHeight="1" thickBot="1" x14ac:dyDescent="0.3">
      <c r="A132" s="109" t="s">
        <v>190</v>
      </c>
      <c r="B132" s="110"/>
      <c r="C132" s="88">
        <f>SUM(C127:C131)</f>
        <v>0</v>
      </c>
    </row>
    <row r="133" spans="1:3" ht="15.75" thickBot="1" x14ac:dyDescent="0.3">
      <c r="A133" s="20" t="s">
        <v>140</v>
      </c>
      <c r="B133" s="16" t="s">
        <v>191</v>
      </c>
      <c r="C133" s="88">
        <f>D122</f>
        <v>0</v>
      </c>
    </row>
    <row r="134" spans="1:3" ht="15.75" customHeight="1" thickBot="1" x14ac:dyDescent="0.3">
      <c r="A134" s="109" t="s">
        <v>192</v>
      </c>
      <c r="B134" s="110"/>
      <c r="C134" s="88">
        <f>ROUNDUP(SUM(C19,C28,D42,C52,C60,C72,C87,C93,C101,C111,D122),2)</f>
        <v>0</v>
      </c>
    </row>
  </sheetData>
  <mergeCells count="29">
    <mergeCell ref="A9:C9"/>
    <mergeCell ref="A19:B19"/>
    <mergeCell ref="A21:C21"/>
    <mergeCell ref="A23:C23"/>
    <mergeCell ref="A28:B28"/>
    <mergeCell ref="D70:F70"/>
    <mergeCell ref="A75:C75"/>
    <mergeCell ref="A78:C78"/>
    <mergeCell ref="A87:B87"/>
    <mergeCell ref="A31:D31"/>
    <mergeCell ref="A42:B42"/>
    <mergeCell ref="D49:E49"/>
    <mergeCell ref="A45:C45"/>
    <mergeCell ref="A54:C54"/>
    <mergeCell ref="A52:B52"/>
    <mergeCell ref="A60:B60"/>
    <mergeCell ref="A63:C63"/>
    <mergeCell ref="A72:B72"/>
    <mergeCell ref="A132:B132"/>
    <mergeCell ref="A134:B134"/>
    <mergeCell ref="A89:C89"/>
    <mergeCell ref="A93:B93"/>
    <mergeCell ref="A96:C96"/>
    <mergeCell ref="A104:C104"/>
    <mergeCell ref="A101:B101"/>
    <mergeCell ref="A111:B111"/>
    <mergeCell ref="A113:C113"/>
    <mergeCell ref="A124:C124"/>
    <mergeCell ref="A122:B12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18" sqref="C18"/>
    </sheetView>
  </sheetViews>
  <sheetFormatPr defaultRowHeight="15" x14ac:dyDescent="0.25"/>
  <cols>
    <col min="1" max="1" width="34.140625" customWidth="1"/>
    <col min="2" max="2" width="38" customWidth="1"/>
    <col min="3" max="3" width="38.140625" customWidth="1"/>
  </cols>
  <sheetData>
    <row r="1" spans="1:3" s="13" customFormat="1" ht="15.75" thickBot="1" x14ac:dyDescent="0.3">
      <c r="A1" s="118" t="s">
        <v>194</v>
      </c>
      <c r="B1" s="119"/>
      <c r="C1" s="120"/>
    </row>
    <row r="2" spans="1:3" ht="15.75" thickBot="1" x14ac:dyDescent="0.3">
      <c r="A2" s="35" t="s">
        <v>218</v>
      </c>
      <c r="B2" s="36" t="s">
        <v>219</v>
      </c>
      <c r="C2" s="37" t="s">
        <v>220</v>
      </c>
    </row>
    <row r="3" spans="1:3" ht="24.75" thickBot="1" x14ac:dyDescent="0.3">
      <c r="A3" s="38" t="s">
        <v>221</v>
      </c>
      <c r="B3" s="39" t="s">
        <v>222</v>
      </c>
      <c r="C3" s="40">
        <v>0</v>
      </c>
    </row>
    <row r="4" spans="1:3" ht="24.75" thickBot="1" x14ac:dyDescent="0.3">
      <c r="A4" s="38" t="s">
        <v>223</v>
      </c>
      <c r="B4" s="39" t="s">
        <v>222</v>
      </c>
      <c r="C4" s="40">
        <v>0</v>
      </c>
    </row>
    <row r="5" spans="1:3" ht="24.75" thickBot="1" x14ac:dyDescent="0.3">
      <c r="A5" s="38" t="s">
        <v>224</v>
      </c>
      <c r="B5" s="39" t="s">
        <v>222</v>
      </c>
      <c r="C5" s="40">
        <v>0</v>
      </c>
    </row>
    <row r="6" spans="1:3" ht="24.75" thickBot="1" x14ac:dyDescent="0.3">
      <c r="A6" s="38" t="s">
        <v>225</v>
      </c>
      <c r="B6" s="39" t="s">
        <v>222</v>
      </c>
      <c r="C6" s="40">
        <v>0</v>
      </c>
    </row>
    <row r="7" spans="1:3" ht="24.75" thickBot="1" x14ac:dyDescent="0.3">
      <c r="A7" s="38" t="s">
        <v>226</v>
      </c>
      <c r="B7" s="39" t="s">
        <v>222</v>
      </c>
      <c r="C7" s="40">
        <v>0</v>
      </c>
    </row>
    <row r="8" spans="1:3" ht="24.75" thickBot="1" x14ac:dyDescent="0.3">
      <c r="A8" s="38" t="s">
        <v>227</v>
      </c>
      <c r="B8" s="39" t="s">
        <v>222</v>
      </c>
      <c r="C8" s="40">
        <v>0</v>
      </c>
    </row>
    <row r="9" spans="1:3" ht="24.75" thickBot="1" x14ac:dyDescent="0.3">
      <c r="A9" s="38" t="s">
        <v>228</v>
      </c>
      <c r="B9" s="39" t="s">
        <v>222</v>
      </c>
      <c r="C9" s="40">
        <v>0</v>
      </c>
    </row>
    <row r="10" spans="1:3" ht="24.75" thickBot="1" x14ac:dyDescent="0.3">
      <c r="A10" s="38" t="s">
        <v>229</v>
      </c>
      <c r="B10" s="39" t="s">
        <v>222</v>
      </c>
      <c r="C10" s="40">
        <v>0</v>
      </c>
    </row>
    <row r="11" spans="1:3" ht="36.75" thickBot="1" x14ac:dyDescent="0.3">
      <c r="A11" s="38" t="s">
        <v>230</v>
      </c>
      <c r="B11" s="39" t="s">
        <v>222</v>
      </c>
      <c r="C11" s="40">
        <v>0</v>
      </c>
    </row>
    <row r="12" spans="1:3" ht="24.75" thickBot="1" x14ac:dyDescent="0.3">
      <c r="A12" s="38" t="s">
        <v>231</v>
      </c>
      <c r="B12" s="39" t="s">
        <v>222</v>
      </c>
      <c r="C12" s="40">
        <v>0</v>
      </c>
    </row>
    <row r="13" spans="1:3" ht="24.75" thickBot="1" x14ac:dyDescent="0.3">
      <c r="A13" s="38" t="s">
        <v>148</v>
      </c>
      <c r="B13" s="39" t="s">
        <v>222</v>
      </c>
      <c r="C13" s="40">
        <v>0</v>
      </c>
    </row>
    <row r="14" spans="1:3" ht="15.75" thickBot="1" x14ac:dyDescent="0.3">
      <c r="A14" s="41" t="s">
        <v>232</v>
      </c>
      <c r="B14" s="42" t="s">
        <v>233</v>
      </c>
      <c r="C14" s="66">
        <f>SUM(C3:C13)</f>
        <v>0</v>
      </c>
    </row>
    <row r="15" spans="1:3" ht="36.75" thickBot="1" x14ac:dyDescent="0.3">
      <c r="A15" s="38" t="s">
        <v>234</v>
      </c>
      <c r="B15" s="39" t="s">
        <v>235</v>
      </c>
      <c r="C15" s="43">
        <f>ROUNDUP(C14*10%,2)</f>
        <v>0</v>
      </c>
    </row>
    <row r="16" spans="1:3" ht="36.75" thickBot="1" x14ac:dyDescent="0.3">
      <c r="A16" s="38" t="s">
        <v>236</v>
      </c>
      <c r="B16" s="39" t="s">
        <v>235</v>
      </c>
      <c r="C16" s="43">
        <f>ROUNDUP(C14*10%,2)</f>
        <v>0</v>
      </c>
    </row>
    <row r="17" spans="1:3" ht="36.75" thickBot="1" x14ac:dyDescent="0.3">
      <c r="A17" s="44" t="s">
        <v>237</v>
      </c>
      <c r="B17" s="44" t="s">
        <v>238</v>
      </c>
      <c r="C17" s="67">
        <f>SUM(C14:C16)</f>
        <v>0</v>
      </c>
    </row>
    <row r="18" spans="1:3" ht="24.75" thickBot="1" x14ac:dyDescent="0.3">
      <c r="A18" s="44" t="s">
        <v>239</v>
      </c>
      <c r="B18" s="44" t="s">
        <v>240</v>
      </c>
      <c r="C18" s="67">
        <f>'IV D - CUSTO PESSOAL MIN'!D30</f>
        <v>0</v>
      </c>
    </row>
    <row r="19" spans="1:3" ht="15.75" thickBot="1" x14ac:dyDescent="0.3">
      <c r="A19" s="116" t="s">
        <v>241</v>
      </c>
      <c r="B19" s="117"/>
      <c r="C19" s="45">
        <f>C17+C18</f>
        <v>0</v>
      </c>
    </row>
    <row r="20" spans="1:3" ht="15.75" thickBot="1" x14ac:dyDescent="0.3">
      <c r="A20" s="116" t="s">
        <v>242</v>
      </c>
      <c r="B20" s="117"/>
      <c r="C20" s="45">
        <f>C19*12</f>
        <v>0</v>
      </c>
    </row>
  </sheetData>
  <mergeCells count="3">
    <mergeCell ref="A19:B19"/>
    <mergeCell ref="A20:B20"/>
    <mergeCell ref="A1:C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- ALIM COMPLEM</vt:lpstr>
      <vt:lpstr>IV B - FORM INFANTIL</vt:lpstr>
      <vt:lpstr>IV C - CUSTO UNIT E TOTAL</vt:lpstr>
      <vt:lpstr>IV D - CUSTO PESSOAL MIN</vt:lpstr>
      <vt:lpstr>IV E - PLAN ABERTA PESS MIN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2023-03-30T15:02:06Z</dcterms:created>
  <dcterms:modified xsi:type="dcterms:W3CDTF">2024-03-05T15:54:34Z</dcterms:modified>
</cp:coreProperties>
</file>